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540" windowWidth="15195" windowHeight="8280" activeTab="0"/>
  </bookViews>
  <sheets>
    <sheet name="CLAIM INVOICE" sheetId="1" r:id="rId1"/>
    <sheet name="INSTRUCTIONS" sheetId="2" r:id="rId2"/>
  </sheets>
  <definedNames>
    <definedName name="_xlnm.Print_Area" localSheetId="0">'CLAIM INVOICE'!$A$1:$K$83</definedName>
  </definedNames>
  <calcPr fullCalcOnLoad="1"/>
</workbook>
</file>

<file path=xl/sharedStrings.xml><?xml version="1.0" encoding="utf-8"?>
<sst xmlns="http://schemas.openxmlformats.org/spreadsheetml/2006/main" count="162" uniqueCount="131">
  <si>
    <t>Missouri School District Administrative Claiming Invoice</t>
  </si>
  <si>
    <t>Salaries</t>
  </si>
  <si>
    <t>Fringe</t>
  </si>
  <si>
    <t>Total</t>
  </si>
  <si>
    <t>Total Costs - Less Indirect</t>
  </si>
  <si>
    <t>Activity</t>
  </si>
  <si>
    <t xml:space="preserve">Response </t>
  </si>
  <si>
    <t>Less</t>
  </si>
  <si>
    <t>Sub-</t>
  </si>
  <si>
    <t xml:space="preserve">% to </t>
  </si>
  <si>
    <t xml:space="preserve">Redistribute </t>
  </si>
  <si>
    <t>Claim</t>
  </si>
  <si>
    <t>Cost</t>
  </si>
  <si>
    <t>Code</t>
  </si>
  <si>
    <t>Activity Description</t>
  </si>
  <si>
    <t>Count</t>
  </si>
  <si>
    <t>Gen. Admin.</t>
  </si>
  <si>
    <t>Admin.</t>
  </si>
  <si>
    <t>%'s</t>
  </si>
  <si>
    <t>Pool</t>
  </si>
  <si>
    <t>Non-MO HealthNet Outreach</t>
  </si>
  <si>
    <t>U</t>
  </si>
  <si>
    <t>1b</t>
  </si>
  <si>
    <t>MO HealthNet Outreach</t>
  </si>
  <si>
    <t>A-1</t>
  </si>
  <si>
    <t>Facil. Application-Non-MO HealthNet</t>
  </si>
  <si>
    <t>2b</t>
  </si>
  <si>
    <t>Facil. Application-MO HealthNet</t>
  </si>
  <si>
    <t>School / Education Related</t>
  </si>
  <si>
    <t>Direct Medical Services</t>
  </si>
  <si>
    <t>Transportation-Non-MO HealthNet</t>
  </si>
  <si>
    <t>5b</t>
  </si>
  <si>
    <t>Tranportation-MO HealthNet</t>
  </si>
  <si>
    <t>A-2</t>
  </si>
  <si>
    <t>Non-MO HealthNet Translation</t>
  </si>
  <si>
    <t>6b</t>
  </si>
  <si>
    <t xml:space="preserve">MO HealthNet Related Translation </t>
  </si>
  <si>
    <t>Prog. Plan / Policy Develop.- Non-Medical</t>
  </si>
  <si>
    <t>7b</t>
  </si>
  <si>
    <t>Prog. Plan / Policy Develop.- Medical</t>
  </si>
  <si>
    <t>Non-Medical / Non-MO HealthNet Training</t>
  </si>
  <si>
    <t>Medical-MO HealthNet Training</t>
  </si>
  <si>
    <t>Referral / Coordination Non-MO HealthNet</t>
  </si>
  <si>
    <t>9b</t>
  </si>
  <si>
    <t>Referral / Coordination-MO HealthNet</t>
  </si>
  <si>
    <t>General Administration</t>
  </si>
  <si>
    <t>N/A</t>
  </si>
  <si>
    <t>Total Response Count</t>
  </si>
  <si>
    <t>Students</t>
  </si>
  <si>
    <t>Cost Pool A-1: Non-Discounted</t>
  </si>
  <si>
    <t>%</t>
  </si>
  <si>
    <t>Gross</t>
  </si>
  <si>
    <t>Claimable</t>
  </si>
  <si>
    <t>Sub - Total</t>
  </si>
  <si>
    <t xml:space="preserve">Cost Pool A-2: Discounted </t>
  </si>
  <si>
    <t>8b</t>
  </si>
  <si>
    <t>MO HealthNet Eligibility %</t>
  </si>
  <si>
    <t>Total Claimable %</t>
  </si>
  <si>
    <t>Provider Participation Rate</t>
  </si>
  <si>
    <t>Claimable Eligibility</t>
  </si>
  <si>
    <t>Claimable @ 50%</t>
  </si>
  <si>
    <t>Total Cost Pool A</t>
  </si>
  <si>
    <t xml:space="preserve">Indirect Costs </t>
  </si>
  <si>
    <t>Total Forms</t>
  </si>
  <si>
    <t xml:space="preserve"> Generated:</t>
  </si>
  <si>
    <t>Total Non-</t>
  </si>
  <si>
    <t>Responses:</t>
  </si>
  <si>
    <t>Forms Considered Invalid</t>
  </si>
  <si>
    <t>Participants</t>
  </si>
  <si>
    <t>Adjusted Amount</t>
  </si>
  <si>
    <t>Final Claim Amount</t>
  </si>
  <si>
    <t>Adjustment Reason:</t>
  </si>
  <si>
    <t>1.a</t>
  </si>
  <si>
    <t>1.b</t>
  </si>
  <si>
    <t>2.a</t>
  </si>
  <si>
    <t>2.b</t>
  </si>
  <si>
    <t>5.a</t>
  </si>
  <si>
    <t>5.b</t>
  </si>
  <si>
    <t>6.a</t>
  </si>
  <si>
    <t>6.b</t>
  </si>
  <si>
    <t>7.a</t>
  </si>
  <si>
    <t>7.b</t>
  </si>
  <si>
    <t>8.a</t>
  </si>
  <si>
    <t xml:space="preserve">8.b </t>
  </si>
  <si>
    <t>9.a</t>
  </si>
  <si>
    <t>9.b</t>
  </si>
  <si>
    <t>TOTAL</t>
  </si>
  <si>
    <t>CLAIMABLE</t>
  </si>
  <si>
    <t xml:space="preserve">INSTRUCTIONS </t>
  </si>
  <si>
    <t xml:space="preserve">Step 1: FILL IN THE HIGHLIGHTED CELLS ON THE TEMPLATE </t>
  </si>
  <si>
    <t>MOInvoice@fairbanksllc.com</t>
  </si>
  <si>
    <t>Step 2: Send Invoice, Certification of Total Expenditures, and MER documentation to Fairbanks for review</t>
  </si>
  <si>
    <t>Log onto the Fairbanks website, select the “Invoice” tab and following the first 5 steps listed</t>
  </si>
  <si>
    <t>If you are working with a 3rd party, you may also choose to submit your documents to Fairbanks via email -</t>
  </si>
  <si>
    <t>Previous Paid Amount</t>
  </si>
  <si>
    <t xml:space="preserve"> </t>
  </si>
  <si>
    <r>
      <t>Please Note:</t>
    </r>
    <r>
      <rPr>
        <sz val="11"/>
        <rFont val="Arial"/>
        <family val="2"/>
      </rPr>
      <t xml:space="preserve"> All revised invoices should include the word "Revised" in the heading.  Revised invoices are only necessary when there are corrections to be made to past quarters for which payment has already been submitted.</t>
    </r>
  </si>
  <si>
    <r>
      <rPr>
        <b/>
        <sz val="11"/>
        <rFont val="Arial"/>
        <family val="2"/>
      </rPr>
      <t>Previous Paid Amount:</t>
    </r>
    <r>
      <rPr>
        <sz val="11"/>
        <rFont val="Arial"/>
        <family val="2"/>
      </rPr>
      <t xml:space="preserve"> Enter the amount paid by the State for the original invoice. This field should only be used when you are preparing a revised invoice.</t>
    </r>
  </si>
  <si>
    <t>Total Claim Before Adjustments</t>
  </si>
  <si>
    <t>Additional Information:</t>
  </si>
  <si>
    <r>
      <rPr>
        <b/>
        <sz val="11"/>
        <rFont val="Arial"/>
        <family val="2"/>
      </rPr>
      <t>Adjusted Amount</t>
    </r>
    <r>
      <rPr>
        <sz val="11"/>
        <rFont val="Arial"/>
        <family val="2"/>
      </rPr>
      <t>: Enter amount of overpayment as a result of previous quarter revised invoices.  This field should only be used as a result of revised invoices from previous quarters that resulted in an overpayment.  This amount will always be a negative number.</t>
    </r>
  </si>
  <si>
    <t>Section 4 - Adjusted Amount (use only if adjustments are necessary)</t>
  </si>
  <si>
    <t>Section 1 - Enter the school district's name and 6-digit school district number</t>
  </si>
  <si>
    <t>Section 1 - Salaries - Sum of school district sample pool staff salaries (reduced by federal funds).</t>
  </si>
  <si>
    <t>Section 1 - Fringe - Sum of school district sample pool staff fringe benefits.</t>
  </si>
  <si>
    <t>Section 3 - Students - The total student population for the school district.</t>
  </si>
  <si>
    <t>Section 3 - Participants - The total number of students found to be MO HealthNet eligible.</t>
  </si>
  <si>
    <t>Section 4 - Provider Participation Rate - The product of the MO HealthNet enrolled providers the district referred students to be divided by the total number of providers the district referred students to.</t>
  </si>
  <si>
    <t>Section 4 - Indirect Costs - The certified unrestricted indirect cost rate on file with DESE.</t>
  </si>
  <si>
    <t>Section 4 - Salary Change Justification - Enter the reason for changes in salaries when the % of change is + or - 5% or greater from the current quarter to the same quarter of the previous year.</t>
  </si>
  <si>
    <t>Section 4 - Fringe Change Justification - Enter the reason for changes in fringe when the % of change is + or - 5% or greater from the current quarter to the same quarter the previous year.</t>
  </si>
  <si>
    <t>Section 4- Adjustment Reason (use only if adjustments are necessary) - Enter the reason the adjustment was made if an amount is indicated in the "Adjusted Amount" field.  This should include details for why the adjustment was needed, amounts and quarters that the adjustment is associated with.</t>
  </si>
  <si>
    <r>
      <rPr>
        <b/>
        <sz val="11"/>
        <rFont val="Arial"/>
        <family val="2"/>
      </rPr>
      <t>Total Claim Before Adjustment:</t>
    </r>
    <r>
      <rPr>
        <sz val="11"/>
        <rFont val="Arial"/>
        <family val="2"/>
      </rPr>
      <t xml:space="preserve"> The total claim amount prior to any adjustment and fees being removed.</t>
    </r>
  </si>
  <si>
    <r>
      <rPr>
        <b/>
        <sz val="11"/>
        <rFont val="Arial"/>
        <family val="2"/>
      </rPr>
      <t>Less 5% Administrative Fee</t>
    </r>
    <r>
      <rPr>
        <sz val="11"/>
        <rFont val="Arial"/>
        <family val="2"/>
      </rPr>
      <t>: The administrative cost associated with the program</t>
    </r>
  </si>
  <si>
    <r>
      <t xml:space="preserve">Final Claim Amount: </t>
    </r>
    <r>
      <rPr>
        <sz val="11"/>
        <rFont val="Arial"/>
        <family val="2"/>
      </rPr>
      <t>The total amount being submitted for payment after adjustments and fees are applied.</t>
    </r>
  </si>
  <si>
    <t>Medicaid Elig. %</t>
  </si>
  <si>
    <t>Section 1 - Enter the school district's vendor number</t>
  </si>
  <si>
    <t>Section 4 - Salary Change - Enter the percentage change in salaries compared with the previous year. This percentage should be rounded to two decimal places.</t>
  </si>
  <si>
    <t>Section 4 - Fringe Change - Enter the percentage change in fringe compared with the previous year. This percentage should be rounded to two decimal places.</t>
  </si>
  <si>
    <t>Salary % Change &amp; Justification:</t>
  </si>
  <si>
    <t>Fringe % Change &amp; Justification:</t>
  </si>
  <si>
    <t>School District Name/Number:</t>
  </si>
  <si>
    <t xml:space="preserve">Vendor Number: </t>
  </si>
  <si>
    <t>Net Adjusted</t>
  </si>
  <si>
    <t>Section 1 – Cost Data</t>
  </si>
  <si>
    <t>Section 2 – RMS Data</t>
  </si>
  <si>
    <t>Section 3 – Medicaid Eligibility</t>
  </si>
  <si>
    <t>Section 4 – Cost Distribution:</t>
  </si>
  <si>
    <t>Less 5% Administrative Fee</t>
  </si>
  <si>
    <t>Quarter Ended: June 30, 2017</t>
  </si>
  <si>
    <t>**Administrative fee not collected for Q2-17**</t>
  </si>
</sst>
</file>

<file path=xl/styles.xml><?xml version="1.0" encoding="utf-8"?>
<styleSheet xmlns="http://schemas.openxmlformats.org/spreadsheetml/2006/main">
  <numFmts count="3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
    <numFmt numFmtId="166" formatCode="0.0000"/>
    <numFmt numFmtId="167" formatCode="_(&quot;$&quot;* #,##0_);_(&quot;$&quot;* \(#,##0\);_(&quot;$&quot;* &quot;-&quot;??_);_(@_)"/>
    <numFmt numFmtId="168" formatCode="_(&quot;$&quot;* #,##0.00000_);_(&quot;$&quot;* \(#,##0.00000\);_(&quot;$&quot;* &quot;-&quot;?????_);_(@_)"/>
    <numFmt numFmtId="169" formatCode="_(&quot;$&quot;* #,##0.0000_);_(&quot;$&quot;* \(#,##0.0000\);_(&quot;$&quot;* &quot;-&quot;????_);_(@_)"/>
    <numFmt numFmtId="170" formatCode="&quot;$&quot;#,##0.00"/>
    <numFmt numFmtId="171" formatCode="000\-00\-0000"/>
    <numFmt numFmtId="172" formatCode="?"/>
    <numFmt numFmtId="173" formatCode="???,??0.00"/>
    <numFmt numFmtId="174" formatCode="??,??0.00"/>
    <numFmt numFmtId="175" formatCode="?,??0.00"/>
    <numFmt numFmtId="176" formatCode="\-?,??0.00;\-?,??0.00"/>
    <numFmt numFmtId="177" formatCode="??0.00"/>
    <numFmt numFmtId="178" formatCode="\-??0.00;\-??0.00"/>
    <numFmt numFmtId="179" formatCode="?0.00"/>
    <numFmt numFmtId="180" formatCode="\-??,??0.00;\-??,??0.00"/>
    <numFmt numFmtId="181" formatCode="??"/>
    <numFmt numFmtId="182" formatCode="?,???,??0.00"/>
    <numFmt numFmtId="183" formatCode="\-?0.00;\-?0.00"/>
    <numFmt numFmtId="184" formatCode="\-?,???,??0.00;\-?,???,??0.00"/>
    <numFmt numFmtId="185" formatCode="\-???,??0.00;\-???,??0.00"/>
    <numFmt numFmtId="186" formatCode="00000"/>
    <numFmt numFmtId="187" formatCode="??,???,??0.00"/>
    <numFmt numFmtId="188" formatCode="0_)"/>
    <numFmt numFmtId="189" formatCode="&quot;Yes&quot;;&quot;Yes&quot;;&quot;No&quot;"/>
    <numFmt numFmtId="190" formatCode="&quot;True&quot;;&quot;True&quot;;&quot;False&quot;"/>
    <numFmt numFmtId="191" formatCode="&quot;On&quot;;&quot;On&quot;;&quot;Off&quot;"/>
    <numFmt numFmtId="192" formatCode="[$€-2]\ #,##0.00_);[Red]\([$€-2]\ #,##0.00\)"/>
    <numFmt numFmtId="193" formatCode="[$-409]dddd\,\ mmmm\ dd\,\ yyyy"/>
    <numFmt numFmtId="194" formatCode="[$-409]h:mm:ss\ AM/PM"/>
  </numFmts>
  <fonts count="55">
    <font>
      <sz val="10"/>
      <name val="Arial"/>
      <family val="0"/>
    </font>
    <font>
      <u val="single"/>
      <sz val="10"/>
      <color indexed="12"/>
      <name val="Arial"/>
      <family val="2"/>
    </font>
    <font>
      <b/>
      <sz val="14"/>
      <name val="Arial"/>
      <family val="2"/>
    </font>
    <font>
      <sz val="14"/>
      <name val="Arial"/>
      <family val="2"/>
    </font>
    <font>
      <b/>
      <sz val="11"/>
      <name val="Arial"/>
      <family val="2"/>
    </font>
    <font>
      <sz val="11"/>
      <name val="Arial"/>
      <family val="2"/>
    </font>
    <font>
      <b/>
      <sz val="10"/>
      <name val="Arial"/>
      <family val="2"/>
    </font>
    <font>
      <sz val="32"/>
      <name val="Arial"/>
      <family val="2"/>
    </font>
    <font>
      <b/>
      <sz val="32"/>
      <name val="Arial"/>
      <family val="2"/>
    </font>
    <font>
      <b/>
      <u val="single"/>
      <sz val="32"/>
      <name val="Arial"/>
      <family val="2"/>
    </font>
    <font>
      <u val="single"/>
      <sz val="32"/>
      <name val="Arial"/>
      <family val="2"/>
    </font>
    <font>
      <sz val="32"/>
      <color indexed="8"/>
      <name val="Arial"/>
      <family val="2"/>
    </font>
    <font>
      <sz val="32"/>
      <name val="Arial Black"/>
      <family val="2"/>
    </font>
    <font>
      <b/>
      <sz val="36"/>
      <name val="Arial"/>
      <family val="2"/>
    </font>
    <font>
      <sz val="36"/>
      <name val="Arial"/>
      <family val="2"/>
    </font>
    <font>
      <b/>
      <sz val="37"/>
      <name val="Arial"/>
      <family val="2"/>
    </font>
    <font>
      <b/>
      <sz val="4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36"/>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36"/>
      <color rgb="FFFF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
      <patternFill patternType="solid">
        <fgColor rgb="FFC0C0C0"/>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top style="medium"/>
      <bottom style="medium"/>
    </border>
    <border>
      <left/>
      <right/>
      <top style="medium"/>
      <bottom style="medium"/>
    </border>
    <border>
      <left/>
      <right style="medium"/>
      <top style="medium"/>
      <bottom style="medium"/>
    </border>
    <border>
      <left style="medium"/>
      <right style="medium"/>
      <top style="medium"/>
      <bottom style="medium"/>
    </border>
    <border>
      <left style="thick">
        <color indexed="63"/>
      </left>
      <right style="thick">
        <color indexed="63"/>
      </right>
      <top style="thick">
        <color indexed="63"/>
      </top>
      <bottom style="thick">
        <color indexed="63"/>
      </bottom>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color indexed="63"/>
      </top>
      <bottom>
        <color indexed="63"/>
      </bottom>
    </border>
    <border>
      <left style="thick"/>
      <right style="thick"/>
      <top style="thick"/>
      <bottom style="thick"/>
    </border>
    <border>
      <left>
        <color indexed="63"/>
      </left>
      <right>
        <color indexed="63"/>
      </right>
      <top>
        <color indexed="63"/>
      </top>
      <bottom style="thick"/>
    </border>
    <border>
      <left style="medium"/>
      <right style="medium"/>
      <top style="medium"/>
      <bottom>
        <color indexed="63"/>
      </bottom>
    </border>
    <border>
      <left style="medium"/>
      <right style="medium"/>
      <top>
        <color indexed="63"/>
      </top>
      <bottom>
        <color indexed="63"/>
      </bottom>
    </border>
    <border>
      <left>
        <color indexed="63"/>
      </left>
      <right style="medium"/>
      <top>
        <color indexed="63"/>
      </top>
      <bottom>
        <color indexed="63"/>
      </bottom>
    </border>
    <border>
      <left style="medium"/>
      <right style="medium"/>
      <top>
        <color indexed="63"/>
      </top>
      <bottom style="medium"/>
    </border>
    <border>
      <left style="thick">
        <color indexed="63"/>
      </left>
      <right style="thick">
        <color indexed="8"/>
      </right>
      <top style="thick">
        <color indexed="8"/>
      </top>
      <bottom style="thick">
        <color indexed="8"/>
      </bottom>
    </border>
    <border>
      <left style="thick">
        <color indexed="63"/>
      </left>
      <right style="thick">
        <color indexed="63"/>
      </right>
      <top style="thick">
        <color indexed="63"/>
      </top>
      <bottom>
        <color indexed="63"/>
      </bottom>
    </border>
    <border>
      <left style="thick">
        <color indexed="8"/>
      </left>
      <right style="thick">
        <color indexed="8"/>
      </right>
      <top style="thick">
        <color indexed="8"/>
      </top>
      <bottom style="thick">
        <color indexed="8"/>
      </bottom>
    </border>
    <border>
      <left>
        <color indexed="63"/>
      </left>
      <right style="thick"/>
      <top>
        <color indexed="63"/>
      </top>
      <bottom>
        <color indexed="63"/>
      </bottom>
    </border>
    <border>
      <left style="thin"/>
      <right>
        <color indexed="63"/>
      </right>
      <top style="medium"/>
      <bottom>
        <color indexed="63"/>
      </bottom>
    </border>
    <border>
      <left style="thin"/>
      <right>
        <color indexed="63"/>
      </right>
      <top>
        <color indexed="63"/>
      </top>
      <bottom>
        <color indexed="63"/>
      </bottom>
    </border>
    <border>
      <left style="thin"/>
      <right>
        <color indexed="63"/>
      </right>
      <top>
        <color indexed="63"/>
      </top>
      <bottom style="medium"/>
    </border>
    <border>
      <left style="thin"/>
      <right style="medium"/>
      <top style="medium"/>
      <bottom>
        <color indexed="63"/>
      </bottom>
    </border>
    <border>
      <left style="thin"/>
      <right style="medium"/>
      <top>
        <color indexed="63"/>
      </top>
      <bottom>
        <color indexed="63"/>
      </bottom>
    </border>
    <border>
      <left style="thin"/>
      <right style="medium"/>
      <top>
        <color indexed="63"/>
      </top>
      <bottom style="medium"/>
    </border>
    <border>
      <left style="thick">
        <color indexed="63"/>
      </left>
      <right style="thick">
        <color indexed="8"/>
      </right>
      <top>
        <color indexed="63"/>
      </top>
      <bottom style="thick">
        <color indexed="8"/>
      </bottom>
    </border>
    <border>
      <left style="thick"/>
      <right style="thick"/>
      <top style="thick"/>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1"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169">
    <xf numFmtId="0" fontId="0" fillId="0" borderId="0" xfId="0" applyAlignment="1">
      <alignment/>
    </xf>
    <xf numFmtId="0" fontId="2" fillId="33" borderId="0" xfId="0" applyFont="1" applyFill="1" applyBorder="1" applyAlignment="1">
      <alignment/>
    </xf>
    <xf numFmtId="0" fontId="3" fillId="33" borderId="0" xfId="0" applyFont="1" applyFill="1" applyBorder="1" applyAlignment="1">
      <alignment/>
    </xf>
    <xf numFmtId="0" fontId="0" fillId="33" borderId="0" xfId="0" applyFill="1" applyBorder="1" applyAlignment="1">
      <alignment/>
    </xf>
    <xf numFmtId="0" fontId="0" fillId="33" borderId="0" xfId="0" applyFill="1" applyAlignment="1">
      <alignment/>
    </xf>
    <xf numFmtId="49" fontId="0" fillId="33" borderId="0" xfId="0" applyNumberFormat="1" applyFill="1" applyBorder="1" applyAlignment="1">
      <alignment/>
    </xf>
    <xf numFmtId="0" fontId="0" fillId="33" borderId="0" xfId="0" applyFill="1" applyBorder="1" applyAlignment="1">
      <alignment horizontal="left"/>
    </xf>
    <xf numFmtId="49" fontId="1" fillId="33" borderId="0" xfId="54" applyNumberFormat="1" applyFill="1" applyBorder="1" applyAlignment="1" applyProtection="1">
      <alignment/>
      <protection/>
    </xf>
    <xf numFmtId="49" fontId="4" fillId="33" borderId="10" xfId="0" applyNumberFormat="1" applyFont="1" applyFill="1" applyBorder="1" applyAlignment="1">
      <alignment/>
    </xf>
    <xf numFmtId="0" fontId="5" fillId="33" borderId="11" xfId="0" applyFont="1" applyFill="1" applyBorder="1" applyAlignment="1">
      <alignment/>
    </xf>
    <xf numFmtId="0" fontId="5" fillId="33" borderId="11" xfId="0" applyFont="1" applyFill="1" applyBorder="1" applyAlignment="1">
      <alignment horizontal="left"/>
    </xf>
    <xf numFmtId="0" fontId="5" fillId="33" borderId="12" xfId="0" applyFont="1" applyFill="1" applyBorder="1" applyAlignment="1">
      <alignment horizontal="left"/>
    </xf>
    <xf numFmtId="0" fontId="0" fillId="33" borderId="13" xfId="0" applyFont="1" applyFill="1" applyBorder="1" applyAlignment="1">
      <alignment/>
    </xf>
    <xf numFmtId="0" fontId="0" fillId="33" borderId="0" xfId="0" applyFont="1" applyFill="1" applyBorder="1" applyAlignment="1">
      <alignment horizontal="left"/>
    </xf>
    <xf numFmtId="0" fontId="0" fillId="33" borderId="0" xfId="0" applyFont="1" applyFill="1" applyBorder="1" applyAlignment="1">
      <alignment/>
    </xf>
    <xf numFmtId="49" fontId="0" fillId="33" borderId="0" xfId="0" applyNumberFormat="1" applyFont="1" applyFill="1" applyBorder="1" applyAlignment="1">
      <alignment/>
    </xf>
    <xf numFmtId="49" fontId="4" fillId="33" borderId="0" xfId="0" applyNumberFormat="1" applyFont="1" applyFill="1" applyBorder="1" applyAlignment="1">
      <alignment/>
    </xf>
    <xf numFmtId="0" fontId="5" fillId="33" borderId="0" xfId="0" applyFont="1" applyFill="1" applyBorder="1" applyAlignment="1">
      <alignment/>
    </xf>
    <xf numFmtId="0" fontId="5" fillId="33" borderId="0" xfId="0" applyFont="1" applyFill="1" applyBorder="1" applyAlignment="1">
      <alignment horizontal="left"/>
    </xf>
    <xf numFmtId="49" fontId="6" fillId="33" borderId="0" xfId="0" applyNumberFormat="1" applyFont="1" applyFill="1" applyBorder="1" applyAlignment="1">
      <alignment/>
    </xf>
    <xf numFmtId="0" fontId="6" fillId="33" borderId="11" xfId="0" applyFont="1" applyFill="1" applyBorder="1" applyAlignment="1">
      <alignment/>
    </xf>
    <xf numFmtId="0" fontId="6" fillId="33" borderId="11" xfId="0" applyFont="1" applyFill="1" applyBorder="1" applyAlignment="1">
      <alignment horizontal="left"/>
    </xf>
    <xf numFmtId="0" fontId="0" fillId="33" borderId="12" xfId="0" applyFont="1" applyFill="1" applyBorder="1" applyAlignment="1">
      <alignment/>
    </xf>
    <xf numFmtId="0" fontId="0" fillId="33" borderId="11" xfId="0" applyFont="1" applyFill="1" applyBorder="1" applyAlignment="1">
      <alignment/>
    </xf>
    <xf numFmtId="0" fontId="0" fillId="33" borderId="12" xfId="0" applyFont="1" applyFill="1" applyBorder="1" applyAlignment="1">
      <alignment horizontal="left"/>
    </xf>
    <xf numFmtId="0" fontId="0" fillId="33" borderId="11" xfId="0" applyFont="1" applyFill="1" applyBorder="1" applyAlignment="1">
      <alignment horizontal="left"/>
    </xf>
    <xf numFmtId="0" fontId="6" fillId="33" borderId="0" xfId="0" applyFont="1" applyFill="1" applyBorder="1" applyAlignment="1">
      <alignment horizontal="left"/>
    </xf>
    <xf numFmtId="0" fontId="1" fillId="33" borderId="0" xfId="54" applyFill="1" applyAlignment="1" applyProtection="1">
      <alignment/>
      <protection/>
    </xf>
    <xf numFmtId="0" fontId="5" fillId="33" borderId="0" xfId="0" applyFont="1" applyFill="1" applyAlignment="1">
      <alignment/>
    </xf>
    <xf numFmtId="0" fontId="1" fillId="33" borderId="0" xfId="54" applyFont="1" applyFill="1" applyAlignment="1" applyProtection="1">
      <alignment/>
      <protection/>
    </xf>
    <xf numFmtId="0" fontId="4" fillId="33" borderId="0" xfId="0" applyFont="1" applyFill="1" applyBorder="1" applyAlignment="1">
      <alignment/>
    </xf>
    <xf numFmtId="0" fontId="7" fillId="0" borderId="0" xfId="0" applyFont="1" applyAlignment="1" applyProtection="1">
      <alignment/>
      <protection/>
    </xf>
    <xf numFmtId="0" fontId="7" fillId="0" borderId="0" xfId="0" applyFont="1" applyFill="1" applyAlignment="1" applyProtection="1">
      <alignment/>
      <protection/>
    </xf>
    <xf numFmtId="0" fontId="9" fillId="0" borderId="0" xfId="0" applyFont="1" applyFill="1" applyAlignment="1" applyProtection="1">
      <alignment/>
      <protection/>
    </xf>
    <xf numFmtId="0" fontId="9" fillId="0" borderId="0" xfId="0" applyFont="1" applyAlignment="1" applyProtection="1">
      <alignment/>
      <protection/>
    </xf>
    <xf numFmtId="0" fontId="10" fillId="0" borderId="0" xfId="0" applyFont="1" applyAlignment="1" applyProtection="1">
      <alignment/>
      <protection/>
    </xf>
    <xf numFmtId="170" fontId="7" fillId="0" borderId="0" xfId="0" applyNumberFormat="1" applyFont="1" applyAlignment="1" applyProtection="1">
      <alignment/>
      <protection/>
    </xf>
    <xf numFmtId="0" fontId="8" fillId="0" borderId="0" xfId="0" applyFont="1" applyFill="1" applyBorder="1" applyAlignment="1" applyProtection="1">
      <alignment horizontal="center"/>
      <protection/>
    </xf>
    <xf numFmtId="170" fontId="7" fillId="0" borderId="0" xfId="44" applyNumberFormat="1" applyFont="1" applyFill="1" applyBorder="1" applyAlignment="1" applyProtection="1">
      <alignment/>
      <protection/>
    </xf>
    <xf numFmtId="170" fontId="7" fillId="0" borderId="14" xfId="0" applyNumberFormat="1" applyFont="1" applyFill="1" applyBorder="1" applyAlignment="1" applyProtection="1">
      <alignment horizontal="center"/>
      <protection/>
    </xf>
    <xf numFmtId="0" fontId="7" fillId="0" borderId="0" xfId="0" applyFont="1" applyFill="1" applyBorder="1" applyAlignment="1" applyProtection="1">
      <alignment horizontal="center"/>
      <protection/>
    </xf>
    <xf numFmtId="0" fontId="7" fillId="0" borderId="0" xfId="0" applyFont="1" applyBorder="1" applyAlignment="1" applyProtection="1">
      <alignment horizontal="left"/>
      <protection/>
    </xf>
    <xf numFmtId="170" fontId="7" fillId="0" borderId="0" xfId="44" applyNumberFormat="1" applyFont="1" applyAlignment="1" applyProtection="1">
      <alignment/>
      <protection/>
    </xf>
    <xf numFmtId="3" fontId="7" fillId="0" borderId="15" xfId="0" applyNumberFormat="1" applyFont="1" applyBorder="1" applyAlignment="1" applyProtection="1">
      <alignment/>
      <protection/>
    </xf>
    <xf numFmtId="0" fontId="7" fillId="0" borderId="15" xfId="0" applyFont="1" applyBorder="1" applyAlignment="1" applyProtection="1">
      <alignment/>
      <protection/>
    </xf>
    <xf numFmtId="0" fontId="8" fillId="0" borderId="0" xfId="0" applyFont="1" applyFill="1" applyBorder="1" applyAlignment="1" applyProtection="1">
      <alignment/>
      <protection/>
    </xf>
    <xf numFmtId="0" fontId="8" fillId="0" borderId="16" xfId="0" applyFont="1" applyFill="1" applyBorder="1" applyAlignment="1" applyProtection="1">
      <alignment/>
      <protection/>
    </xf>
    <xf numFmtId="0" fontId="7" fillId="0" borderId="17" xfId="0" applyFont="1" applyBorder="1" applyAlignment="1" applyProtection="1">
      <alignment/>
      <protection/>
    </xf>
    <xf numFmtId="0" fontId="8" fillId="0" borderId="17" xfId="0" applyFont="1" applyFill="1" applyBorder="1" applyAlignment="1" applyProtection="1">
      <alignment/>
      <protection/>
    </xf>
    <xf numFmtId="0" fontId="8" fillId="0" borderId="18" xfId="0" applyFont="1" applyFill="1" applyBorder="1" applyAlignment="1" applyProtection="1">
      <alignment/>
      <protection/>
    </xf>
    <xf numFmtId="0" fontId="8" fillId="0" borderId="19" xfId="0" applyFont="1" applyFill="1" applyBorder="1" applyAlignment="1" applyProtection="1">
      <alignment/>
      <protection/>
    </xf>
    <xf numFmtId="0" fontId="8" fillId="0" borderId="15" xfId="0" applyFont="1" applyFill="1" applyBorder="1" applyAlignment="1" applyProtection="1">
      <alignment/>
      <protection/>
    </xf>
    <xf numFmtId="0" fontId="8" fillId="0" borderId="20" xfId="0" applyFont="1" applyFill="1" applyBorder="1" applyAlignment="1" applyProtection="1">
      <alignment/>
      <protection/>
    </xf>
    <xf numFmtId="0" fontId="8" fillId="0" borderId="21" xfId="0" applyFont="1" applyFill="1" applyBorder="1" applyAlignment="1" applyProtection="1">
      <alignment horizontal="left"/>
      <protection/>
    </xf>
    <xf numFmtId="0" fontId="7" fillId="0" borderId="0" xfId="0" applyFont="1" applyBorder="1" applyAlignment="1" applyProtection="1">
      <alignment/>
      <protection/>
    </xf>
    <xf numFmtId="10" fontId="7" fillId="0" borderId="0" xfId="0" applyNumberFormat="1" applyFont="1" applyAlignment="1" applyProtection="1">
      <alignment/>
      <protection/>
    </xf>
    <xf numFmtId="0" fontId="8" fillId="0" borderId="19" xfId="0" applyFont="1" applyFill="1" applyBorder="1" applyAlignment="1" applyProtection="1">
      <alignment horizontal="left"/>
      <protection/>
    </xf>
    <xf numFmtId="3" fontId="11" fillId="0" borderId="0" xfId="0" applyNumberFormat="1" applyFont="1" applyAlignment="1" applyProtection="1">
      <alignment horizontal="right" vertical="center"/>
      <protection/>
    </xf>
    <xf numFmtId="1" fontId="7" fillId="0" borderId="0" xfId="0" applyNumberFormat="1" applyFont="1" applyAlignment="1" applyProtection="1">
      <alignment/>
      <protection/>
    </xf>
    <xf numFmtId="10" fontId="8" fillId="0" borderId="0" xfId="60" applyNumberFormat="1" applyFont="1" applyAlignment="1" applyProtection="1">
      <alignment/>
      <protection/>
    </xf>
    <xf numFmtId="0" fontId="7" fillId="0" borderId="0" xfId="0" applyFont="1" applyFill="1" applyBorder="1" applyAlignment="1" applyProtection="1">
      <alignment/>
      <protection/>
    </xf>
    <xf numFmtId="164" fontId="7" fillId="0" borderId="0" xfId="0" applyNumberFormat="1" applyFont="1" applyAlignment="1" applyProtection="1">
      <alignment/>
      <protection/>
    </xf>
    <xf numFmtId="164" fontId="8" fillId="0" borderId="0" xfId="60" applyNumberFormat="1" applyFont="1" applyAlignment="1" applyProtection="1">
      <alignment/>
      <protection/>
    </xf>
    <xf numFmtId="0" fontId="8" fillId="0" borderId="0" xfId="0" applyFont="1" applyAlignment="1" applyProtection="1">
      <alignment/>
      <protection/>
    </xf>
    <xf numFmtId="3" fontId="7" fillId="0" borderId="22" xfId="0" applyNumberFormat="1" applyFont="1" applyBorder="1" applyAlignment="1" applyProtection="1">
      <alignment/>
      <protection/>
    </xf>
    <xf numFmtId="0" fontId="7" fillId="0" borderId="22" xfId="0" applyFont="1" applyBorder="1" applyAlignment="1" applyProtection="1">
      <alignment/>
      <protection/>
    </xf>
    <xf numFmtId="0" fontId="8" fillId="0" borderId="0" xfId="0" applyFont="1" applyAlignment="1" applyProtection="1">
      <alignment horizontal="left"/>
      <protection/>
    </xf>
    <xf numFmtId="0" fontId="7" fillId="0" borderId="13" xfId="0" applyFont="1" applyFill="1" applyBorder="1" applyAlignment="1" applyProtection="1">
      <alignment horizontal="center"/>
      <protection/>
    </xf>
    <xf numFmtId="0" fontId="7" fillId="0" borderId="23" xfId="0" applyFont="1" applyBorder="1" applyAlignment="1" applyProtection="1">
      <alignment/>
      <protection/>
    </xf>
    <xf numFmtId="0" fontId="8" fillId="0" borderId="10" xfId="0" applyFont="1" applyFill="1" applyBorder="1" applyAlignment="1" applyProtection="1">
      <alignment/>
      <protection/>
    </xf>
    <xf numFmtId="0" fontId="8" fillId="0" borderId="11" xfId="0" applyFont="1" applyFill="1" applyBorder="1" applyAlignment="1" applyProtection="1">
      <alignment/>
      <protection/>
    </xf>
    <xf numFmtId="0" fontId="8" fillId="0" borderId="12" xfId="0" applyFont="1" applyFill="1" applyBorder="1" applyAlignment="1" applyProtection="1">
      <alignment horizontal="center"/>
      <protection/>
    </xf>
    <xf numFmtId="0" fontId="8" fillId="0" borderId="0" xfId="0" applyFont="1" applyFill="1" applyBorder="1" applyAlignment="1" applyProtection="1">
      <alignment horizontal="right"/>
      <protection/>
    </xf>
    <xf numFmtId="0" fontId="12" fillId="0" borderId="16" xfId="0" applyFont="1" applyBorder="1" applyAlignment="1" applyProtection="1">
      <alignment/>
      <protection/>
    </xf>
    <xf numFmtId="0" fontId="12" fillId="0" borderId="24" xfId="0" applyFont="1" applyBorder="1" applyAlignment="1" applyProtection="1">
      <alignment/>
      <protection/>
    </xf>
    <xf numFmtId="0" fontId="12" fillId="0" borderId="18" xfId="0" applyFont="1" applyBorder="1" applyAlignment="1" applyProtection="1">
      <alignment/>
      <protection/>
    </xf>
    <xf numFmtId="0" fontId="12" fillId="0" borderId="21" xfId="0" applyFont="1" applyBorder="1" applyAlignment="1" applyProtection="1">
      <alignment/>
      <protection/>
    </xf>
    <xf numFmtId="0" fontId="12" fillId="0" borderId="25" xfId="0" applyFont="1" applyBorder="1" applyAlignment="1" applyProtection="1">
      <alignment/>
      <protection/>
    </xf>
    <xf numFmtId="0" fontId="12" fillId="0" borderId="26" xfId="0" applyFont="1" applyBorder="1" applyAlignment="1" applyProtection="1">
      <alignment/>
      <protection/>
    </xf>
    <xf numFmtId="10" fontId="8" fillId="0" borderId="0" xfId="0" applyNumberFormat="1" applyFont="1" applyAlignment="1" applyProtection="1">
      <alignment/>
      <protection/>
    </xf>
    <xf numFmtId="0" fontId="12" fillId="0" borderId="19" xfId="0" applyFont="1" applyBorder="1" applyAlignment="1" applyProtection="1">
      <alignment/>
      <protection/>
    </xf>
    <xf numFmtId="0" fontId="12" fillId="0" borderId="27" xfId="0" applyFont="1" applyBorder="1" applyAlignment="1" applyProtection="1">
      <alignment/>
      <protection/>
    </xf>
    <xf numFmtId="0" fontId="12" fillId="0" borderId="20" xfId="0" applyFont="1" applyBorder="1" applyAlignment="1" applyProtection="1">
      <alignment/>
      <protection/>
    </xf>
    <xf numFmtId="10" fontId="8" fillId="0" borderId="22" xfId="0" applyNumberFormat="1" applyFont="1" applyBorder="1" applyAlignment="1" applyProtection="1">
      <alignment horizontal="center"/>
      <protection/>
    </xf>
    <xf numFmtId="7" fontId="8" fillId="0" borderId="22" xfId="0" applyNumberFormat="1" applyFont="1" applyFill="1" applyBorder="1" applyAlignment="1" applyProtection="1">
      <alignment/>
      <protection/>
    </xf>
    <xf numFmtId="0" fontId="8" fillId="0" borderId="10" xfId="0" applyFont="1" applyFill="1" applyBorder="1" applyAlignment="1" applyProtection="1">
      <alignment/>
      <protection/>
    </xf>
    <xf numFmtId="0" fontId="8" fillId="0" borderId="11" xfId="0" applyFont="1" applyFill="1" applyBorder="1" applyAlignment="1" applyProtection="1">
      <alignment horizontal="center"/>
      <protection/>
    </xf>
    <xf numFmtId="0" fontId="8" fillId="0" borderId="0" xfId="0" applyFont="1" applyAlignment="1" applyProtection="1">
      <alignment horizontal="right"/>
      <protection/>
    </xf>
    <xf numFmtId="0" fontId="8" fillId="0" borderId="14" xfId="0" applyFont="1" applyFill="1" applyBorder="1" applyAlignment="1" applyProtection="1">
      <alignment horizontal="center"/>
      <protection/>
    </xf>
    <xf numFmtId="10" fontId="8" fillId="0" borderId="28" xfId="0" applyNumberFormat="1" applyFont="1" applyBorder="1" applyAlignment="1" applyProtection="1">
      <alignment/>
      <protection/>
    </xf>
    <xf numFmtId="0" fontId="8" fillId="0" borderId="29" xfId="0" applyFont="1" applyFill="1" applyBorder="1" applyAlignment="1" applyProtection="1">
      <alignment horizontal="center"/>
      <protection/>
    </xf>
    <xf numFmtId="0" fontId="8" fillId="0" borderId="28" xfId="0" applyFont="1" applyFill="1" applyBorder="1" applyAlignment="1" applyProtection="1">
      <alignment horizontal="center"/>
      <protection/>
    </xf>
    <xf numFmtId="10" fontId="8" fillId="0" borderId="30" xfId="0" applyNumberFormat="1" applyFont="1" applyBorder="1" applyAlignment="1" applyProtection="1">
      <alignment/>
      <protection/>
    </xf>
    <xf numFmtId="10" fontId="8" fillId="0" borderId="0" xfId="0" applyNumberFormat="1" applyFont="1" applyAlignment="1" applyProtection="1">
      <alignment/>
      <protection/>
    </xf>
    <xf numFmtId="10" fontId="8" fillId="0" borderId="30" xfId="0" applyNumberFormat="1" applyFont="1" applyBorder="1" applyAlignment="1" applyProtection="1">
      <alignment horizontal="right"/>
      <protection/>
    </xf>
    <xf numFmtId="0" fontId="7" fillId="0" borderId="28" xfId="0" applyFont="1" applyBorder="1" applyAlignment="1" applyProtection="1">
      <alignment/>
      <protection/>
    </xf>
    <xf numFmtId="10" fontId="8" fillId="0" borderId="30" xfId="0" applyNumberFormat="1" applyFont="1" applyBorder="1" applyAlignment="1" applyProtection="1">
      <alignment horizontal="center"/>
      <protection/>
    </xf>
    <xf numFmtId="0" fontId="7" fillId="0" borderId="0" xfId="0" applyNumberFormat="1" applyFont="1" applyAlignment="1" applyProtection="1">
      <alignment/>
      <protection/>
    </xf>
    <xf numFmtId="0" fontId="7" fillId="0" borderId="0" xfId="0" applyFont="1" applyAlignment="1" applyProtection="1">
      <alignment/>
      <protection/>
    </xf>
    <xf numFmtId="0" fontId="7" fillId="0" borderId="11" xfId="0" applyFont="1" applyBorder="1" applyAlignment="1" applyProtection="1">
      <alignment/>
      <protection/>
    </xf>
    <xf numFmtId="0" fontId="7" fillId="0" borderId="12" xfId="0" applyFont="1" applyBorder="1" applyAlignment="1" applyProtection="1">
      <alignment/>
      <protection/>
    </xf>
    <xf numFmtId="0" fontId="8" fillId="0" borderId="0" xfId="0" applyFont="1" applyBorder="1" applyAlignment="1" applyProtection="1">
      <alignment horizontal="center"/>
      <protection/>
    </xf>
    <xf numFmtId="0" fontId="7" fillId="0" borderId="11" xfId="0" applyFont="1" applyBorder="1" applyAlignment="1" applyProtection="1">
      <alignment/>
      <protection/>
    </xf>
    <xf numFmtId="0" fontId="7" fillId="0" borderId="12" xfId="0" applyFont="1" applyFill="1" applyBorder="1" applyAlignment="1" applyProtection="1">
      <alignment/>
      <protection/>
    </xf>
    <xf numFmtId="0" fontId="7" fillId="0" borderId="31" xfId="0" applyFont="1" applyBorder="1" applyAlignment="1" applyProtection="1">
      <alignment/>
      <protection/>
    </xf>
    <xf numFmtId="0" fontId="8" fillId="0" borderId="0" xfId="0" applyFont="1" applyBorder="1" applyAlignment="1" applyProtection="1">
      <alignment horizontal="right"/>
      <protection/>
    </xf>
    <xf numFmtId="170" fontId="8" fillId="0" borderId="0" xfId="0" applyNumberFormat="1" applyFont="1" applyBorder="1" applyAlignment="1" applyProtection="1">
      <alignment/>
      <protection/>
    </xf>
    <xf numFmtId="0" fontId="7" fillId="0" borderId="0" xfId="0" applyFont="1" applyAlignment="1" applyProtection="1">
      <alignment/>
      <protection locked="0"/>
    </xf>
    <xf numFmtId="0" fontId="8" fillId="0" borderId="0" xfId="0" applyFont="1" applyAlignment="1" applyProtection="1">
      <alignment/>
      <protection locked="0"/>
    </xf>
    <xf numFmtId="0" fontId="7" fillId="0" borderId="19" xfId="0" applyFont="1" applyBorder="1" applyAlignment="1" applyProtection="1">
      <alignment/>
      <protection/>
    </xf>
    <xf numFmtId="0" fontId="7" fillId="0" borderId="20" xfId="0" applyFont="1" applyBorder="1" applyAlignment="1" applyProtection="1">
      <alignment/>
      <protection/>
    </xf>
    <xf numFmtId="170" fontId="14" fillId="0" borderId="14" xfId="0" applyNumberFormat="1" applyFont="1" applyFill="1" applyBorder="1" applyAlignment="1" applyProtection="1">
      <alignment horizontal="center"/>
      <protection/>
    </xf>
    <xf numFmtId="170" fontId="15" fillId="0" borderId="22" xfId="0" applyNumberFormat="1" applyFont="1" applyBorder="1" applyAlignment="1" applyProtection="1">
      <alignment/>
      <protection/>
    </xf>
    <xf numFmtId="10" fontId="13" fillId="34" borderId="28" xfId="0" applyNumberFormat="1" applyFont="1" applyFill="1" applyBorder="1" applyAlignment="1" applyProtection="1">
      <alignment/>
      <protection locked="0"/>
    </xf>
    <xf numFmtId="10" fontId="13" fillId="34" borderId="22" xfId="0" applyNumberFormat="1" applyFont="1" applyFill="1" applyBorder="1" applyAlignment="1" applyProtection="1">
      <alignment/>
      <protection locked="0"/>
    </xf>
    <xf numFmtId="0" fontId="7" fillId="0" borderId="32" xfId="0" applyFont="1" applyBorder="1" applyAlignment="1" applyProtection="1">
      <alignment/>
      <protection/>
    </xf>
    <xf numFmtId="0" fontId="7" fillId="0" borderId="33" xfId="0" applyFont="1" applyBorder="1" applyAlignment="1" applyProtection="1">
      <alignment/>
      <protection/>
    </xf>
    <xf numFmtId="0" fontId="7" fillId="0" borderId="34" xfId="0" applyFont="1" applyBorder="1" applyAlignment="1" applyProtection="1">
      <alignment/>
      <protection/>
    </xf>
    <xf numFmtId="3" fontId="7" fillId="0" borderId="32" xfId="0" applyNumberFormat="1" applyFont="1" applyBorder="1" applyAlignment="1" applyProtection="1">
      <alignment horizontal="center" vertical="center"/>
      <protection/>
    </xf>
    <xf numFmtId="0" fontId="7" fillId="0" borderId="32" xfId="0" applyFont="1" applyBorder="1" applyAlignment="1" applyProtection="1">
      <alignment horizontal="center"/>
      <protection/>
    </xf>
    <xf numFmtId="10" fontId="7" fillId="0" borderId="32" xfId="0" applyNumberFormat="1" applyFont="1" applyBorder="1" applyAlignment="1" applyProtection="1">
      <alignment horizontal="center"/>
      <protection/>
    </xf>
    <xf numFmtId="10" fontId="8" fillId="0" borderId="32" xfId="60" applyNumberFormat="1" applyFont="1" applyBorder="1" applyAlignment="1" applyProtection="1">
      <alignment horizontal="center"/>
      <protection/>
    </xf>
    <xf numFmtId="0" fontId="8" fillId="0" borderId="35" xfId="0" applyFont="1" applyFill="1" applyBorder="1" applyAlignment="1" applyProtection="1">
      <alignment horizontal="center"/>
      <protection/>
    </xf>
    <xf numFmtId="3" fontId="7" fillId="0" borderId="33" xfId="0" applyNumberFormat="1" applyFont="1" applyBorder="1" applyAlignment="1" applyProtection="1">
      <alignment horizontal="center" vertical="center"/>
      <protection/>
    </xf>
    <xf numFmtId="0" fontId="7" fillId="0" borderId="33" xfId="0" applyFont="1" applyBorder="1" applyAlignment="1" applyProtection="1">
      <alignment horizontal="center"/>
      <protection/>
    </xf>
    <xf numFmtId="10" fontId="7" fillId="0" borderId="33" xfId="0" applyNumberFormat="1" applyFont="1" applyBorder="1" applyAlignment="1" applyProtection="1">
      <alignment horizontal="center"/>
      <protection/>
    </xf>
    <xf numFmtId="10" fontId="8" fillId="0" borderId="33" xfId="60" applyNumberFormat="1" applyFont="1" applyBorder="1" applyAlignment="1" applyProtection="1">
      <alignment horizontal="center"/>
      <protection/>
    </xf>
    <xf numFmtId="0" fontId="8" fillId="0" borderId="36" xfId="0" applyFont="1" applyFill="1" applyBorder="1" applyAlignment="1" applyProtection="1">
      <alignment horizontal="center"/>
      <protection/>
    </xf>
    <xf numFmtId="3" fontId="7" fillId="0" borderId="34" xfId="0" applyNumberFormat="1" applyFont="1" applyBorder="1" applyAlignment="1" applyProtection="1">
      <alignment horizontal="center" vertical="center"/>
      <protection/>
    </xf>
    <xf numFmtId="3" fontId="7" fillId="0" borderId="34" xfId="0" applyNumberFormat="1" applyFont="1" applyBorder="1" applyAlignment="1" applyProtection="1">
      <alignment horizontal="center"/>
      <protection/>
    </xf>
    <xf numFmtId="10" fontId="7" fillId="0" borderId="34" xfId="0" applyNumberFormat="1" applyFont="1" applyBorder="1" applyAlignment="1" applyProtection="1">
      <alignment horizontal="center"/>
      <protection/>
    </xf>
    <xf numFmtId="10" fontId="8" fillId="0" borderId="34" xfId="60" applyNumberFormat="1" applyFont="1" applyBorder="1" applyAlignment="1" applyProtection="1">
      <alignment horizontal="center"/>
      <protection/>
    </xf>
    <xf numFmtId="0" fontId="8" fillId="0" borderId="37" xfId="0" applyFont="1" applyFill="1" applyBorder="1" applyAlignment="1" applyProtection="1">
      <alignment horizontal="center"/>
      <protection/>
    </xf>
    <xf numFmtId="170" fontId="16" fillId="34" borderId="14" xfId="46" applyNumberFormat="1" applyFont="1" applyFill="1" applyBorder="1" applyAlignment="1" applyProtection="1">
      <alignment/>
      <protection locked="0"/>
    </xf>
    <xf numFmtId="170" fontId="16" fillId="0" borderId="14" xfId="44" applyNumberFormat="1" applyFont="1" applyBorder="1" applyAlignment="1" applyProtection="1">
      <alignment/>
      <protection/>
    </xf>
    <xf numFmtId="10" fontId="16" fillId="34" borderId="38" xfId="0" applyNumberFormat="1" applyFont="1" applyFill="1" applyBorder="1" applyAlignment="1" applyProtection="1">
      <alignment/>
      <protection locked="0"/>
    </xf>
    <xf numFmtId="3" fontId="16" fillId="34" borderId="38" xfId="0" applyNumberFormat="1" applyFont="1" applyFill="1" applyBorder="1" applyAlignment="1" applyProtection="1">
      <alignment/>
      <protection locked="0"/>
    </xf>
    <xf numFmtId="170" fontId="16" fillId="0" borderId="22" xfId="0" applyNumberFormat="1" applyFont="1" applyBorder="1" applyAlignment="1" applyProtection="1">
      <alignment/>
      <protection/>
    </xf>
    <xf numFmtId="170" fontId="16" fillId="34" borderId="22" xfId="0" applyNumberFormat="1" applyFont="1" applyFill="1" applyBorder="1" applyAlignment="1" applyProtection="1">
      <alignment/>
      <protection locked="0"/>
    </xf>
    <xf numFmtId="170" fontId="16" fillId="34" borderId="39" xfId="0" applyNumberFormat="1" applyFont="1" applyFill="1" applyBorder="1" applyAlignment="1" applyProtection="1">
      <alignment/>
      <protection locked="0"/>
    </xf>
    <xf numFmtId="170" fontId="16" fillId="0" borderId="13" xfId="0" applyNumberFormat="1" applyFont="1" applyBorder="1" applyAlignment="1" applyProtection="1">
      <alignment/>
      <protection/>
    </xf>
    <xf numFmtId="0" fontId="13" fillId="0" borderId="16" xfId="0" applyFont="1" applyBorder="1" applyAlignment="1" applyProtection="1">
      <alignment/>
      <protection locked="0"/>
    </xf>
    <xf numFmtId="0" fontId="14" fillId="0" borderId="17" xfId="0" applyFont="1" applyBorder="1" applyAlignment="1" applyProtection="1">
      <alignment/>
      <protection locked="0"/>
    </xf>
    <xf numFmtId="0" fontId="13" fillId="0" borderId="17" xfId="0" applyFont="1" applyBorder="1" applyAlignment="1" applyProtection="1">
      <alignment/>
      <protection locked="0"/>
    </xf>
    <xf numFmtId="9" fontId="13" fillId="0" borderId="18" xfId="60" applyFont="1" applyBorder="1" applyAlignment="1" applyProtection="1">
      <alignment/>
      <protection locked="0"/>
    </xf>
    <xf numFmtId="0" fontId="14" fillId="0" borderId="21" xfId="0" applyFont="1" applyBorder="1" applyAlignment="1" applyProtection="1">
      <alignment/>
      <protection locked="0"/>
    </xf>
    <xf numFmtId="0" fontId="13" fillId="0" borderId="21" xfId="0" applyFont="1" applyBorder="1" applyAlignment="1" applyProtection="1">
      <alignment/>
      <protection locked="0"/>
    </xf>
    <xf numFmtId="0" fontId="13" fillId="0" borderId="0" xfId="0" applyFont="1" applyBorder="1" applyAlignment="1" applyProtection="1">
      <alignment/>
      <protection locked="0"/>
    </xf>
    <xf numFmtId="170" fontId="13" fillId="0" borderId="0" xfId="0" applyNumberFormat="1" applyFont="1" applyBorder="1" applyAlignment="1" applyProtection="1">
      <alignment/>
      <protection locked="0"/>
    </xf>
    <xf numFmtId="0" fontId="14" fillId="0" borderId="0" xfId="0" applyFont="1" applyBorder="1" applyAlignment="1" applyProtection="1">
      <alignment/>
      <protection locked="0"/>
    </xf>
    <xf numFmtId="0" fontId="54" fillId="0" borderId="0" xfId="0" applyFont="1" applyBorder="1" applyAlignment="1" applyProtection="1">
      <alignment/>
      <protection locked="0"/>
    </xf>
    <xf numFmtId="170" fontId="54" fillId="0" borderId="0" xfId="0" applyNumberFormat="1" applyFont="1" applyBorder="1" applyAlignment="1" applyProtection="1">
      <alignment/>
      <protection locked="0"/>
    </xf>
    <xf numFmtId="7" fontId="54" fillId="0" borderId="26" xfId="0" applyNumberFormat="1" applyFont="1" applyBorder="1" applyAlignment="1" applyProtection="1">
      <alignment/>
      <protection locked="0"/>
    </xf>
    <xf numFmtId="0" fontId="14" fillId="0" borderId="26" xfId="0" applyFont="1" applyBorder="1" applyAlignment="1" applyProtection="1">
      <alignment/>
      <protection locked="0"/>
    </xf>
    <xf numFmtId="0" fontId="13" fillId="0" borderId="0" xfId="0" applyFont="1" applyFill="1" applyAlignment="1" applyProtection="1">
      <alignment/>
      <protection/>
    </xf>
    <xf numFmtId="0" fontId="14" fillId="0" borderId="0" xfId="0" applyFont="1" applyAlignment="1" applyProtection="1">
      <alignment/>
      <protection/>
    </xf>
    <xf numFmtId="0" fontId="8" fillId="0" borderId="31" xfId="0" applyFont="1" applyFill="1" applyBorder="1" applyAlignment="1" applyProtection="1">
      <alignment horizontal="right"/>
      <protection/>
    </xf>
    <xf numFmtId="170" fontId="16" fillId="35" borderId="22" xfId="0" applyNumberFormat="1" applyFont="1" applyFill="1" applyBorder="1" applyAlignment="1" applyProtection="1">
      <alignment/>
      <protection/>
    </xf>
    <xf numFmtId="0" fontId="13" fillId="0" borderId="0" xfId="0" applyFont="1" applyAlignment="1" applyProtection="1">
      <alignment/>
      <protection/>
    </xf>
    <xf numFmtId="0" fontId="8" fillId="0" borderId="0" xfId="0" applyFont="1" applyBorder="1" applyAlignment="1" applyProtection="1">
      <alignment horizontal="right"/>
      <protection/>
    </xf>
    <xf numFmtId="0" fontId="8" fillId="0" borderId="31" xfId="0" applyFont="1" applyBorder="1" applyAlignment="1" applyProtection="1">
      <alignment horizontal="right"/>
      <protection/>
    </xf>
    <xf numFmtId="0" fontId="14" fillId="34" borderId="0" xfId="0" applyFont="1" applyFill="1" applyBorder="1" applyAlignment="1" applyProtection="1">
      <alignment horizontal="left" vertical="top" wrapText="1"/>
      <protection locked="0"/>
    </xf>
    <xf numFmtId="0" fontId="14" fillId="34" borderId="26" xfId="0" applyFont="1" applyFill="1" applyBorder="1" applyAlignment="1" applyProtection="1">
      <alignment horizontal="left" vertical="top" wrapText="1"/>
      <protection locked="0"/>
    </xf>
    <xf numFmtId="0" fontId="13" fillId="34" borderId="0" xfId="0" applyFont="1" applyFill="1" applyAlignment="1" applyProtection="1">
      <alignment horizontal="left"/>
      <protection locked="0"/>
    </xf>
    <xf numFmtId="0" fontId="8" fillId="0" borderId="0" xfId="0" applyFont="1" applyFill="1" applyBorder="1" applyAlignment="1" applyProtection="1">
      <alignment horizontal="right"/>
      <protection/>
    </xf>
    <xf numFmtId="0" fontId="8" fillId="0" borderId="31" xfId="0" applyFont="1" applyFill="1" applyBorder="1" applyAlignment="1" applyProtection="1">
      <alignment horizontal="right"/>
      <protection/>
    </xf>
    <xf numFmtId="10" fontId="8" fillId="0" borderId="22" xfId="0" applyNumberFormat="1" applyFont="1" applyBorder="1" applyAlignment="1" applyProtection="1">
      <alignment horizontal="center"/>
      <protection/>
    </xf>
    <xf numFmtId="0" fontId="5" fillId="33" borderId="0" xfId="0" applyFont="1" applyFill="1" applyBorder="1" applyAlignment="1">
      <alignment horizontal="left" wrapText="1"/>
    </xf>
    <xf numFmtId="0" fontId="5" fillId="33" borderId="0" xfId="0" applyFont="1" applyFill="1" applyBorder="1" applyAlignment="1">
      <alignment horizontal="left"/>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te" xfId="58"/>
    <cellStyle name="Output" xfId="59"/>
    <cellStyle name="Percent" xfId="60"/>
    <cellStyle name="Percent 2"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MOInvoice@fairbanksllc.com"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2:L83"/>
  <sheetViews>
    <sheetView tabSelected="1" zoomScale="30" zoomScaleNormal="30" workbookViewId="0" topLeftCell="A1">
      <selection activeCell="B4" sqref="B4:G4"/>
    </sheetView>
  </sheetViews>
  <sheetFormatPr defaultColWidth="9.140625" defaultRowHeight="12.75"/>
  <cols>
    <col min="1" max="1" width="2.421875" style="31" customWidth="1"/>
    <col min="2" max="2" width="23.140625" style="31" customWidth="1"/>
    <col min="3" max="3" width="122.421875" style="31" customWidth="1"/>
    <col min="4" max="4" width="52.57421875" style="31" bestFit="1" customWidth="1"/>
    <col min="5" max="5" width="57.7109375" style="31" bestFit="1" customWidth="1"/>
    <col min="6" max="6" width="60.140625" style="31" bestFit="1" customWidth="1"/>
    <col min="7" max="7" width="57.7109375" style="31" customWidth="1"/>
    <col min="8" max="9" width="53.421875" style="31" bestFit="1" customWidth="1"/>
    <col min="10" max="10" width="54.421875" style="31" customWidth="1"/>
    <col min="11" max="11" width="16.57421875" style="31" bestFit="1" customWidth="1"/>
    <col min="12" max="12" width="2.57421875" style="31" customWidth="1"/>
    <col min="13" max="16384" width="9.140625" style="31" customWidth="1"/>
  </cols>
  <sheetData>
    <row r="1" ht="18" customHeight="1"/>
    <row r="2" spans="2:7" ht="45">
      <c r="B2" s="154" t="s">
        <v>0</v>
      </c>
      <c r="C2" s="155"/>
      <c r="D2" s="154"/>
      <c r="E2" s="155"/>
      <c r="F2" s="155"/>
      <c r="G2" s="155"/>
    </row>
    <row r="3" spans="2:7" ht="45">
      <c r="B3" s="154" t="s">
        <v>129</v>
      </c>
      <c r="C3" s="155"/>
      <c r="D3" s="154"/>
      <c r="E3" s="155"/>
      <c r="F3" s="155"/>
      <c r="G3" s="155"/>
    </row>
    <row r="4" spans="2:7" ht="45">
      <c r="B4" s="163" t="s">
        <v>121</v>
      </c>
      <c r="C4" s="163"/>
      <c r="D4" s="163"/>
      <c r="E4" s="163"/>
      <c r="F4" s="163"/>
      <c r="G4" s="163"/>
    </row>
    <row r="5" spans="2:7" ht="45">
      <c r="B5" s="163" t="s">
        <v>122</v>
      </c>
      <c r="C5" s="163"/>
      <c r="D5" s="163"/>
      <c r="E5" s="155"/>
      <c r="F5" s="155"/>
      <c r="G5" s="155"/>
    </row>
    <row r="6" ht="40.5">
      <c r="D6" s="32"/>
    </row>
    <row r="7" spans="1:9" ht="42" thickBot="1">
      <c r="A7" s="33" t="s">
        <v>124</v>
      </c>
      <c r="B7" s="34"/>
      <c r="C7" s="35"/>
      <c r="E7" s="36"/>
      <c r="F7" s="36"/>
      <c r="G7" s="36"/>
      <c r="H7" s="36"/>
      <c r="I7" s="36"/>
    </row>
    <row r="8" spans="3:8" ht="46.5" thickBot="1" thickTop="1">
      <c r="C8" s="37"/>
      <c r="D8" s="38"/>
      <c r="E8" s="111" t="s">
        <v>1</v>
      </c>
      <c r="F8" s="111" t="s">
        <v>2</v>
      </c>
      <c r="G8" s="111" t="s">
        <v>3</v>
      </c>
      <c r="H8" s="36"/>
    </row>
    <row r="9" spans="3:8" ht="51.75" thickBot="1" thickTop="1">
      <c r="C9" s="39" t="s">
        <v>4</v>
      </c>
      <c r="D9" s="32"/>
      <c r="E9" s="133"/>
      <c r="F9" s="133"/>
      <c r="G9" s="134">
        <f>SUM(E9:F9)</f>
        <v>0</v>
      </c>
      <c r="H9" s="36"/>
    </row>
    <row r="10" spans="3:9" ht="41.25" thickTop="1">
      <c r="C10" s="40"/>
      <c r="D10" s="41" t="s">
        <v>63</v>
      </c>
      <c r="E10" s="42"/>
      <c r="F10" s="42" t="s">
        <v>65</v>
      </c>
      <c r="G10" s="42"/>
      <c r="H10" s="42"/>
      <c r="I10" s="36"/>
    </row>
    <row r="11" spans="2:9" ht="40.5">
      <c r="B11" s="35"/>
      <c r="C11" s="40"/>
      <c r="D11" s="41" t="s">
        <v>64</v>
      </c>
      <c r="E11" s="42"/>
      <c r="F11" s="42" t="s">
        <v>66</v>
      </c>
      <c r="G11" s="42"/>
      <c r="H11" s="42"/>
      <c r="I11" s="36"/>
    </row>
    <row r="12" spans="2:9" ht="41.25" thickBot="1">
      <c r="B12" s="35"/>
      <c r="C12" s="40"/>
      <c r="D12" s="43">
        <v>2761</v>
      </c>
      <c r="E12" s="42"/>
      <c r="F12" s="44">
        <v>23</v>
      </c>
      <c r="G12" s="42"/>
      <c r="H12" s="42"/>
      <c r="I12" s="36"/>
    </row>
    <row r="13" spans="1:9" ht="42" thickBot="1">
      <c r="A13" s="33" t="s">
        <v>125</v>
      </c>
      <c r="D13" s="42"/>
      <c r="F13" s="42"/>
      <c r="I13" s="45"/>
    </row>
    <row r="14" spans="2:11" ht="41.25">
      <c r="B14" s="46" t="s">
        <v>5</v>
      </c>
      <c r="C14" s="47"/>
      <c r="D14" s="48" t="s">
        <v>6</v>
      </c>
      <c r="E14" s="48" t="s">
        <v>7</v>
      </c>
      <c r="F14" s="48" t="s">
        <v>8</v>
      </c>
      <c r="G14" s="48" t="s">
        <v>9</v>
      </c>
      <c r="H14" s="48" t="s">
        <v>10</v>
      </c>
      <c r="I14" s="48" t="s">
        <v>123</v>
      </c>
      <c r="J14" s="48" t="s">
        <v>11</v>
      </c>
      <c r="K14" s="49" t="s">
        <v>12</v>
      </c>
    </row>
    <row r="15" spans="2:11" ht="42" thickBot="1">
      <c r="B15" s="50" t="s">
        <v>13</v>
      </c>
      <c r="C15" s="51" t="s">
        <v>14</v>
      </c>
      <c r="D15" s="51" t="s">
        <v>15</v>
      </c>
      <c r="E15" s="51" t="s">
        <v>16</v>
      </c>
      <c r="F15" s="51" t="s">
        <v>3</v>
      </c>
      <c r="G15" s="51" t="s">
        <v>3</v>
      </c>
      <c r="H15" s="51" t="s">
        <v>17</v>
      </c>
      <c r="I15" s="51" t="s">
        <v>3</v>
      </c>
      <c r="J15" s="51" t="s">
        <v>18</v>
      </c>
      <c r="K15" s="52" t="s">
        <v>19</v>
      </c>
    </row>
    <row r="16" spans="1:11" ht="41.25">
      <c r="A16" s="54"/>
      <c r="B16" s="53" t="s">
        <v>72</v>
      </c>
      <c r="C16" s="115" t="s">
        <v>20</v>
      </c>
      <c r="D16" s="118">
        <v>3</v>
      </c>
      <c r="E16" s="119"/>
      <c r="F16" s="118">
        <f aca="true" t="shared" si="0" ref="F16:F32">D16+E16</f>
        <v>3</v>
      </c>
      <c r="G16" s="120">
        <f aca="true" t="shared" si="1" ref="G16:G32">ROUND(+F16/$F$36,4)</f>
        <v>0.0013</v>
      </c>
      <c r="H16" s="118">
        <f aca="true" t="shared" si="2" ref="H16:H32">$D$32*G16</f>
        <v>0.5771999999999999</v>
      </c>
      <c r="I16" s="118">
        <f aca="true" t="shared" si="3" ref="I16:I32">H16+F16</f>
        <v>3.5772</v>
      </c>
      <c r="J16" s="121">
        <f>ROUND(+I16/$D$36,4)</f>
        <v>0.0013</v>
      </c>
      <c r="K16" s="122" t="s">
        <v>21</v>
      </c>
    </row>
    <row r="17" spans="2:11" ht="41.25">
      <c r="B17" s="53" t="s">
        <v>73</v>
      </c>
      <c r="C17" s="116" t="s">
        <v>23</v>
      </c>
      <c r="D17" s="123">
        <v>3</v>
      </c>
      <c r="E17" s="124"/>
      <c r="F17" s="123">
        <f t="shared" si="0"/>
        <v>3</v>
      </c>
      <c r="G17" s="125">
        <f t="shared" si="1"/>
        <v>0.0013</v>
      </c>
      <c r="H17" s="123">
        <f t="shared" si="2"/>
        <v>0.5771999999999999</v>
      </c>
      <c r="I17" s="123">
        <f t="shared" si="3"/>
        <v>3.5772</v>
      </c>
      <c r="J17" s="126">
        <f aca="true" t="shared" si="4" ref="J17:J32">ROUND(+I17/$D$36,4)</f>
        <v>0.0013</v>
      </c>
      <c r="K17" s="127" t="s">
        <v>24</v>
      </c>
    </row>
    <row r="18" spans="2:11" ht="41.25">
      <c r="B18" s="53" t="s">
        <v>74</v>
      </c>
      <c r="C18" s="116" t="s">
        <v>25</v>
      </c>
      <c r="D18" s="123">
        <v>5</v>
      </c>
      <c r="E18" s="124"/>
      <c r="F18" s="123">
        <f t="shared" si="0"/>
        <v>5</v>
      </c>
      <c r="G18" s="125">
        <f t="shared" si="1"/>
        <v>0.0022</v>
      </c>
      <c r="H18" s="123">
        <f t="shared" si="2"/>
        <v>0.9768000000000001</v>
      </c>
      <c r="I18" s="123">
        <f t="shared" si="3"/>
        <v>5.9768</v>
      </c>
      <c r="J18" s="126">
        <f t="shared" si="4"/>
        <v>0.0022</v>
      </c>
      <c r="K18" s="127" t="s">
        <v>21</v>
      </c>
    </row>
    <row r="19" spans="2:11" ht="41.25">
      <c r="B19" s="53" t="s">
        <v>75</v>
      </c>
      <c r="C19" s="116" t="s">
        <v>27</v>
      </c>
      <c r="D19" s="123">
        <v>4</v>
      </c>
      <c r="E19" s="124"/>
      <c r="F19" s="123">
        <f t="shared" si="0"/>
        <v>4</v>
      </c>
      <c r="G19" s="125">
        <f t="shared" si="1"/>
        <v>0.0017</v>
      </c>
      <c r="H19" s="123">
        <f t="shared" si="2"/>
        <v>0.7547999999999999</v>
      </c>
      <c r="I19" s="123">
        <f t="shared" si="3"/>
        <v>4.7547999999999995</v>
      </c>
      <c r="J19" s="126">
        <f t="shared" si="4"/>
        <v>0.0017</v>
      </c>
      <c r="K19" s="127" t="s">
        <v>24</v>
      </c>
    </row>
    <row r="20" spans="2:11" ht="41.25">
      <c r="B20" s="53">
        <v>3</v>
      </c>
      <c r="C20" s="116" t="s">
        <v>28</v>
      </c>
      <c r="D20" s="123">
        <v>1402</v>
      </c>
      <c r="E20" s="124"/>
      <c r="F20" s="123">
        <f t="shared" si="0"/>
        <v>1402</v>
      </c>
      <c r="G20" s="125">
        <f t="shared" si="1"/>
        <v>0.6112</v>
      </c>
      <c r="H20" s="123">
        <f t="shared" si="2"/>
        <v>271.3728</v>
      </c>
      <c r="I20" s="123">
        <f t="shared" si="3"/>
        <v>1673.3728</v>
      </c>
      <c r="J20" s="126">
        <f t="shared" si="4"/>
        <v>0.6112</v>
      </c>
      <c r="K20" s="127" t="s">
        <v>21</v>
      </c>
    </row>
    <row r="21" spans="2:11" ht="41.25">
      <c r="B21" s="53">
        <v>4</v>
      </c>
      <c r="C21" s="116" t="s">
        <v>29</v>
      </c>
      <c r="D21" s="123">
        <v>367</v>
      </c>
      <c r="E21" s="124"/>
      <c r="F21" s="123">
        <f t="shared" si="0"/>
        <v>367</v>
      </c>
      <c r="G21" s="125">
        <f t="shared" si="1"/>
        <v>0.16</v>
      </c>
      <c r="H21" s="123">
        <f t="shared" si="2"/>
        <v>71.04</v>
      </c>
      <c r="I21" s="123">
        <f t="shared" si="3"/>
        <v>438.04</v>
      </c>
      <c r="J21" s="126">
        <f t="shared" si="4"/>
        <v>0.16</v>
      </c>
      <c r="K21" s="127" t="s">
        <v>21</v>
      </c>
    </row>
    <row r="22" spans="2:11" ht="41.25">
      <c r="B22" s="53" t="s">
        <v>76</v>
      </c>
      <c r="C22" s="116" t="s">
        <v>30</v>
      </c>
      <c r="D22" s="123">
        <v>8</v>
      </c>
      <c r="E22" s="124"/>
      <c r="F22" s="123">
        <f t="shared" si="0"/>
        <v>8</v>
      </c>
      <c r="G22" s="125">
        <f t="shared" si="1"/>
        <v>0.0035</v>
      </c>
      <c r="H22" s="123">
        <f t="shared" si="2"/>
        <v>1.554</v>
      </c>
      <c r="I22" s="123">
        <f t="shared" si="3"/>
        <v>9.554</v>
      </c>
      <c r="J22" s="126">
        <f t="shared" si="4"/>
        <v>0.0035</v>
      </c>
      <c r="K22" s="127" t="s">
        <v>21</v>
      </c>
    </row>
    <row r="23" spans="2:11" ht="41.25">
      <c r="B23" s="53" t="s">
        <v>77</v>
      </c>
      <c r="C23" s="116" t="s">
        <v>32</v>
      </c>
      <c r="D23" s="123">
        <v>3</v>
      </c>
      <c r="E23" s="124"/>
      <c r="F23" s="123">
        <f t="shared" si="0"/>
        <v>3</v>
      </c>
      <c r="G23" s="125">
        <f t="shared" si="1"/>
        <v>0.0013</v>
      </c>
      <c r="H23" s="123">
        <f t="shared" si="2"/>
        <v>0.5771999999999999</v>
      </c>
      <c r="I23" s="123">
        <f t="shared" si="3"/>
        <v>3.5772</v>
      </c>
      <c r="J23" s="126">
        <f t="shared" si="4"/>
        <v>0.0013</v>
      </c>
      <c r="K23" s="127" t="s">
        <v>33</v>
      </c>
    </row>
    <row r="24" spans="2:12" ht="41.25">
      <c r="B24" s="53" t="s">
        <v>78</v>
      </c>
      <c r="C24" s="116" t="s">
        <v>34</v>
      </c>
      <c r="D24" s="123">
        <v>5</v>
      </c>
      <c r="E24" s="124"/>
      <c r="F24" s="123">
        <f t="shared" si="0"/>
        <v>5</v>
      </c>
      <c r="G24" s="125">
        <f t="shared" si="1"/>
        <v>0.0022</v>
      </c>
      <c r="H24" s="123">
        <f t="shared" si="2"/>
        <v>0.9768000000000001</v>
      </c>
      <c r="I24" s="123">
        <f t="shared" si="3"/>
        <v>5.9768</v>
      </c>
      <c r="J24" s="126">
        <f t="shared" si="4"/>
        <v>0.0022</v>
      </c>
      <c r="K24" s="127" t="s">
        <v>21</v>
      </c>
      <c r="L24" s="55"/>
    </row>
    <row r="25" spans="2:11" ht="41.25">
      <c r="B25" s="53" t="s">
        <v>79</v>
      </c>
      <c r="C25" s="116" t="s">
        <v>36</v>
      </c>
      <c r="D25" s="123">
        <v>0</v>
      </c>
      <c r="E25" s="124"/>
      <c r="F25" s="123">
        <f t="shared" si="0"/>
        <v>0</v>
      </c>
      <c r="G25" s="125">
        <f t="shared" si="1"/>
        <v>0</v>
      </c>
      <c r="H25" s="123">
        <f t="shared" si="2"/>
        <v>0</v>
      </c>
      <c r="I25" s="123">
        <f t="shared" si="3"/>
        <v>0</v>
      </c>
      <c r="J25" s="126">
        <f t="shared" si="4"/>
        <v>0</v>
      </c>
      <c r="K25" s="127" t="s">
        <v>33</v>
      </c>
    </row>
    <row r="26" spans="2:11" ht="41.25">
      <c r="B26" s="53" t="s">
        <v>80</v>
      </c>
      <c r="C26" s="116" t="s">
        <v>37</v>
      </c>
      <c r="D26" s="123">
        <v>42</v>
      </c>
      <c r="E26" s="124"/>
      <c r="F26" s="123">
        <f t="shared" si="0"/>
        <v>42</v>
      </c>
      <c r="G26" s="125">
        <f t="shared" si="1"/>
        <v>0.0183</v>
      </c>
      <c r="H26" s="123">
        <f t="shared" si="2"/>
        <v>8.1252</v>
      </c>
      <c r="I26" s="123">
        <f t="shared" si="3"/>
        <v>50.1252</v>
      </c>
      <c r="J26" s="126">
        <f t="shared" si="4"/>
        <v>0.0183</v>
      </c>
      <c r="K26" s="127" t="s">
        <v>21</v>
      </c>
    </row>
    <row r="27" spans="2:11" ht="41.25">
      <c r="B27" s="53" t="s">
        <v>81</v>
      </c>
      <c r="C27" s="116" t="s">
        <v>39</v>
      </c>
      <c r="D27" s="123">
        <v>17</v>
      </c>
      <c r="E27" s="124"/>
      <c r="F27" s="123">
        <f t="shared" si="0"/>
        <v>17</v>
      </c>
      <c r="G27" s="125">
        <f t="shared" si="1"/>
        <v>0.0074</v>
      </c>
      <c r="H27" s="123">
        <f t="shared" si="2"/>
        <v>3.2856</v>
      </c>
      <c r="I27" s="123">
        <f t="shared" si="3"/>
        <v>20.2856</v>
      </c>
      <c r="J27" s="126">
        <f t="shared" si="4"/>
        <v>0.0074</v>
      </c>
      <c r="K27" s="127" t="s">
        <v>33</v>
      </c>
    </row>
    <row r="28" spans="2:11" ht="41.25">
      <c r="B28" s="53" t="s">
        <v>82</v>
      </c>
      <c r="C28" s="116" t="s">
        <v>40</v>
      </c>
      <c r="D28" s="123">
        <v>30</v>
      </c>
      <c r="E28" s="124"/>
      <c r="F28" s="123">
        <f t="shared" si="0"/>
        <v>30</v>
      </c>
      <c r="G28" s="125">
        <f t="shared" si="1"/>
        <v>0.0131</v>
      </c>
      <c r="H28" s="123">
        <f t="shared" si="2"/>
        <v>5.8164</v>
      </c>
      <c r="I28" s="123">
        <f t="shared" si="3"/>
        <v>35.8164</v>
      </c>
      <c r="J28" s="126">
        <f t="shared" si="4"/>
        <v>0.0131</v>
      </c>
      <c r="K28" s="127" t="s">
        <v>21</v>
      </c>
    </row>
    <row r="29" spans="2:11" ht="41.25">
      <c r="B29" s="53" t="s">
        <v>83</v>
      </c>
      <c r="C29" s="116" t="s">
        <v>41</v>
      </c>
      <c r="D29" s="123">
        <v>9</v>
      </c>
      <c r="E29" s="124"/>
      <c r="F29" s="123">
        <f t="shared" si="0"/>
        <v>9</v>
      </c>
      <c r="G29" s="125">
        <f t="shared" si="1"/>
        <v>0.0039</v>
      </c>
      <c r="H29" s="123">
        <f t="shared" si="2"/>
        <v>1.7316</v>
      </c>
      <c r="I29" s="123">
        <f t="shared" si="3"/>
        <v>10.7316</v>
      </c>
      <c r="J29" s="126">
        <f t="shared" si="4"/>
        <v>0.0039</v>
      </c>
      <c r="K29" s="127" t="s">
        <v>33</v>
      </c>
    </row>
    <row r="30" spans="2:11" ht="41.25">
      <c r="B30" s="53" t="s">
        <v>84</v>
      </c>
      <c r="C30" s="116" t="s">
        <v>42</v>
      </c>
      <c r="D30" s="123">
        <v>58</v>
      </c>
      <c r="E30" s="124"/>
      <c r="F30" s="123">
        <f t="shared" si="0"/>
        <v>58</v>
      </c>
      <c r="G30" s="125">
        <f t="shared" si="1"/>
        <v>0.0253</v>
      </c>
      <c r="H30" s="123">
        <f t="shared" si="2"/>
        <v>11.2332</v>
      </c>
      <c r="I30" s="123">
        <f t="shared" si="3"/>
        <v>69.2332</v>
      </c>
      <c r="J30" s="126">
        <f t="shared" si="4"/>
        <v>0.0253</v>
      </c>
      <c r="K30" s="127" t="s">
        <v>21</v>
      </c>
    </row>
    <row r="31" spans="2:11" ht="41.25">
      <c r="B31" s="53" t="s">
        <v>85</v>
      </c>
      <c r="C31" s="116" t="s">
        <v>44</v>
      </c>
      <c r="D31" s="123">
        <v>157</v>
      </c>
      <c r="E31" s="124"/>
      <c r="F31" s="123">
        <f t="shared" si="0"/>
        <v>157</v>
      </c>
      <c r="G31" s="125">
        <f t="shared" si="1"/>
        <v>0.0684</v>
      </c>
      <c r="H31" s="123">
        <f t="shared" si="2"/>
        <v>30.369600000000002</v>
      </c>
      <c r="I31" s="123">
        <f t="shared" si="3"/>
        <v>187.3696</v>
      </c>
      <c r="J31" s="126">
        <f t="shared" si="4"/>
        <v>0.0684</v>
      </c>
      <c r="K31" s="127" t="s">
        <v>33</v>
      </c>
    </row>
    <row r="32" spans="2:11" ht="42" thickBot="1">
      <c r="B32" s="56">
        <v>10</v>
      </c>
      <c r="C32" s="117" t="s">
        <v>45</v>
      </c>
      <c r="D32" s="128">
        <v>444</v>
      </c>
      <c r="E32" s="129">
        <f>-(D32)</f>
        <v>-444</v>
      </c>
      <c r="F32" s="128">
        <f t="shared" si="0"/>
        <v>0</v>
      </c>
      <c r="G32" s="130">
        <f t="shared" si="1"/>
        <v>0</v>
      </c>
      <c r="H32" s="128">
        <f t="shared" si="2"/>
        <v>0</v>
      </c>
      <c r="I32" s="128">
        <f t="shared" si="3"/>
        <v>0</v>
      </c>
      <c r="J32" s="131">
        <f t="shared" si="4"/>
        <v>0</v>
      </c>
      <c r="K32" s="132" t="s">
        <v>46</v>
      </c>
    </row>
    <row r="33" spans="2:11" ht="17.25" customHeight="1">
      <c r="B33" s="45"/>
      <c r="D33" s="57"/>
      <c r="G33" s="55"/>
      <c r="H33" s="58"/>
      <c r="I33" s="58"/>
      <c r="J33" s="59"/>
      <c r="K33" s="60"/>
    </row>
    <row r="34" spans="2:11" ht="17.25" customHeight="1" thickBot="1">
      <c r="B34" s="60"/>
      <c r="G34" s="61"/>
      <c r="H34" s="58"/>
      <c r="I34" s="58"/>
      <c r="J34" s="62"/>
      <c r="K34" s="60"/>
    </row>
    <row r="35" spans="3:10" ht="42.75" thickBot="1" thickTop="1">
      <c r="C35" s="63" t="s">
        <v>67</v>
      </c>
      <c r="D35" s="64">
        <v>181</v>
      </c>
      <c r="F35" s="65">
        <f>D35</f>
        <v>181</v>
      </c>
      <c r="G35" s="61"/>
      <c r="J35" s="62"/>
    </row>
    <row r="36" spans="3:10" ht="42.75" thickBot="1" thickTop="1">
      <c r="C36" s="66" t="s">
        <v>47</v>
      </c>
      <c r="D36" s="64">
        <f>SUM(D16:D32)+D35</f>
        <v>2738</v>
      </c>
      <c r="E36" s="65">
        <f>SUM(E16:E32)</f>
        <v>-444</v>
      </c>
      <c r="F36" s="64">
        <f>D36+E36</f>
        <v>2294</v>
      </c>
      <c r="G36" s="61"/>
      <c r="J36" s="62"/>
    </row>
    <row r="37" ht="41.25" thickTop="1">
      <c r="G37" s="54"/>
    </row>
    <row r="38" spans="1:6" ht="42" thickBot="1">
      <c r="A38" s="51" t="s">
        <v>126</v>
      </c>
      <c r="B38" s="44"/>
      <c r="C38" s="44"/>
      <c r="D38" s="44"/>
      <c r="E38" s="44"/>
      <c r="F38" s="44"/>
    </row>
    <row r="39" spans="2:6" ht="42" thickBot="1">
      <c r="B39" s="37"/>
      <c r="C39" s="40"/>
      <c r="D39" s="67" t="s">
        <v>115</v>
      </c>
      <c r="E39" s="67" t="s">
        <v>48</v>
      </c>
      <c r="F39" s="67" t="s">
        <v>68</v>
      </c>
    </row>
    <row r="40" spans="4:7" ht="51" thickBot="1">
      <c r="D40" s="135"/>
      <c r="E40" s="136"/>
      <c r="F40" s="136"/>
      <c r="G40" s="54"/>
    </row>
    <row r="41" spans="4:7" ht="41.25" thickTop="1">
      <c r="D41" s="54"/>
      <c r="G41" s="54"/>
    </row>
    <row r="42" spans="1:6" ht="42" thickBot="1">
      <c r="A42" s="45" t="s">
        <v>127</v>
      </c>
      <c r="B42" s="54"/>
      <c r="C42" s="54"/>
      <c r="D42" s="68"/>
      <c r="E42" s="68"/>
      <c r="F42" s="68"/>
    </row>
    <row r="43" spans="1:5" ht="42.75" thickBot="1" thickTop="1">
      <c r="A43" s="69" t="s">
        <v>49</v>
      </c>
      <c r="B43" s="70"/>
      <c r="C43" s="71"/>
      <c r="D43" s="37"/>
      <c r="E43" s="37"/>
    </row>
    <row r="44" spans="3:9" ht="48.75">
      <c r="C44" s="72" t="s">
        <v>50</v>
      </c>
      <c r="D44" s="60"/>
      <c r="G44" s="73" t="s">
        <v>1</v>
      </c>
      <c r="H44" s="74" t="s">
        <v>2</v>
      </c>
      <c r="I44" s="75"/>
    </row>
    <row r="45" spans="2:9" ht="48.75">
      <c r="B45" s="45" t="s">
        <v>22</v>
      </c>
      <c r="C45" s="59">
        <f>J17</f>
        <v>0.0013</v>
      </c>
      <c r="D45" s="59"/>
      <c r="G45" s="76" t="s">
        <v>51</v>
      </c>
      <c r="H45" s="77" t="s">
        <v>51</v>
      </c>
      <c r="I45" s="78" t="s">
        <v>86</v>
      </c>
    </row>
    <row r="46" spans="2:9" ht="49.5" thickBot="1">
      <c r="B46" s="45" t="s">
        <v>26</v>
      </c>
      <c r="C46" s="79">
        <f>J19</f>
        <v>0.0017</v>
      </c>
      <c r="D46" s="79"/>
      <c r="G46" s="80" t="s">
        <v>52</v>
      </c>
      <c r="H46" s="81" t="s">
        <v>52</v>
      </c>
      <c r="I46" s="82" t="s">
        <v>87</v>
      </c>
    </row>
    <row r="47" ht="41.25" thickBot="1">
      <c r="D47" s="55"/>
    </row>
    <row r="48" spans="2:9" ht="42.75" thickBot="1" thickTop="1">
      <c r="B48" s="166" t="s">
        <v>53</v>
      </c>
      <c r="C48" s="166"/>
      <c r="D48" s="166">
        <f>SUM(C45:C46)</f>
        <v>0.003</v>
      </c>
      <c r="E48" s="166"/>
      <c r="F48" s="83"/>
      <c r="G48" s="84">
        <f>ROUND(+E9*D48,2)</f>
        <v>0</v>
      </c>
      <c r="H48" s="84">
        <f>ROUND(+F9*D48,2)</f>
        <v>0</v>
      </c>
      <c r="I48" s="84">
        <f>SUM($G$48:$H$48)</f>
        <v>0</v>
      </c>
    </row>
    <row r="49" ht="28.5" customHeight="1" thickBot="1" thickTop="1"/>
    <row r="50" spans="1:5" ht="42" thickBot="1">
      <c r="A50" s="85" t="s">
        <v>54</v>
      </c>
      <c r="B50" s="86"/>
      <c r="C50" s="71"/>
      <c r="D50" s="37"/>
      <c r="E50" s="37"/>
    </row>
    <row r="51" spans="3:4" ht="41.25">
      <c r="C51" s="87" t="s">
        <v>50</v>
      </c>
      <c r="D51" s="60"/>
    </row>
    <row r="52" spans="2:4" ht="42" thickBot="1">
      <c r="B52" s="45" t="s">
        <v>31</v>
      </c>
      <c r="C52" s="79">
        <f>J23</f>
        <v>0.0013</v>
      </c>
      <c r="D52" s="79"/>
    </row>
    <row r="53" spans="2:9" ht="48.75">
      <c r="B53" s="45" t="s">
        <v>35</v>
      </c>
      <c r="C53" s="79">
        <f>J25</f>
        <v>0</v>
      </c>
      <c r="D53" s="79"/>
      <c r="G53" s="73" t="s">
        <v>1</v>
      </c>
      <c r="H53" s="74" t="s">
        <v>2</v>
      </c>
      <c r="I53" s="75"/>
    </row>
    <row r="54" spans="2:9" ht="48.75">
      <c r="B54" s="45" t="s">
        <v>38</v>
      </c>
      <c r="C54" s="79">
        <f>J27</f>
        <v>0.0074</v>
      </c>
      <c r="D54" s="79"/>
      <c r="G54" s="76" t="s">
        <v>51</v>
      </c>
      <c r="H54" s="77" t="s">
        <v>51</v>
      </c>
      <c r="I54" s="78" t="s">
        <v>86</v>
      </c>
    </row>
    <row r="55" spans="2:9" ht="49.5" thickBot="1">
      <c r="B55" s="45" t="s">
        <v>55</v>
      </c>
      <c r="C55" s="79">
        <f>J29</f>
        <v>0.0039</v>
      </c>
      <c r="D55" s="79"/>
      <c r="G55" s="80" t="s">
        <v>52</v>
      </c>
      <c r="H55" s="81" t="s">
        <v>52</v>
      </c>
      <c r="I55" s="82" t="s">
        <v>87</v>
      </c>
    </row>
    <row r="56" ht="42" thickBot="1">
      <c r="D56" s="79"/>
    </row>
    <row r="57" spans="3:10" ht="42.75" thickBot="1" thickTop="1">
      <c r="C57" s="88" t="s">
        <v>53</v>
      </c>
      <c r="D57" s="89">
        <f>SUM(C52:C55)</f>
        <v>0.0126</v>
      </c>
      <c r="J57" s="32"/>
    </row>
    <row r="58" spans="3:4" ht="42.75" thickBot="1" thickTop="1">
      <c r="C58" s="90" t="s">
        <v>56</v>
      </c>
      <c r="D58" s="89">
        <f>D40</f>
        <v>0</v>
      </c>
    </row>
    <row r="59" spans="3:9" ht="42.75" thickBot="1" thickTop="1">
      <c r="C59" s="91" t="s">
        <v>57</v>
      </c>
      <c r="D59" s="92">
        <f>ROUND(+D57*D58,4)</f>
        <v>0</v>
      </c>
      <c r="E59" s="84"/>
      <c r="F59" s="84"/>
      <c r="G59" s="84">
        <f>ROUND(+E9*D59,2)</f>
        <v>0</v>
      </c>
      <c r="H59" s="84">
        <f>ROUND(+F9*D59,2)</f>
        <v>0</v>
      </c>
      <c r="I59" s="84">
        <f>SUM($G$59:$H$59)</f>
        <v>0</v>
      </c>
    </row>
    <row r="60" spans="3:9" ht="42" thickTop="1">
      <c r="C60" s="37"/>
      <c r="D60" s="93"/>
      <c r="F60" s="37"/>
      <c r="G60" s="37"/>
      <c r="H60" s="37"/>
      <c r="I60" s="37"/>
    </row>
    <row r="61" spans="2:4" ht="42" thickBot="1">
      <c r="B61" s="45" t="s">
        <v>43</v>
      </c>
      <c r="D61" s="79">
        <f>J31</f>
        <v>0.0684</v>
      </c>
    </row>
    <row r="62" spans="2:10" ht="46.5" thickBot="1" thickTop="1">
      <c r="B62" s="45"/>
      <c r="C62" s="88" t="s">
        <v>58</v>
      </c>
      <c r="D62" s="113"/>
      <c r="E62" s="37"/>
      <c r="F62" s="37"/>
      <c r="G62" s="54"/>
      <c r="J62" s="54"/>
    </row>
    <row r="63" spans="2:7" ht="42.75" thickBot="1" thickTop="1">
      <c r="B63" s="45"/>
      <c r="C63" s="88" t="s">
        <v>59</v>
      </c>
      <c r="D63" s="94">
        <f>D62*D40</f>
        <v>0</v>
      </c>
      <c r="E63" s="37"/>
      <c r="F63" s="37"/>
      <c r="G63" s="54"/>
    </row>
    <row r="64" spans="3:9" ht="42.75" thickBot="1" thickTop="1">
      <c r="C64" s="88" t="s">
        <v>57</v>
      </c>
      <c r="D64" s="94">
        <f>ROUND(D61*D63,4)</f>
        <v>0</v>
      </c>
      <c r="E64" s="95"/>
      <c r="F64" s="96"/>
      <c r="G64" s="84">
        <f>ROUND(E9*D64,2)</f>
        <v>0</v>
      </c>
      <c r="H64" s="84">
        <f>ROUND(F9*D64,2)</f>
        <v>0</v>
      </c>
      <c r="I64" s="84">
        <f>SUM($G$64:$H$64)</f>
        <v>0</v>
      </c>
    </row>
    <row r="65" spans="6:9" ht="42" thickBot="1" thickTop="1">
      <c r="F65" s="97"/>
      <c r="G65" s="97"/>
      <c r="H65" s="97"/>
      <c r="I65" s="97"/>
    </row>
    <row r="66" spans="2:10" ht="42.75" thickBot="1" thickTop="1">
      <c r="B66" s="98"/>
      <c r="C66" s="37"/>
      <c r="D66" s="98"/>
      <c r="J66" s="90" t="s">
        <v>60</v>
      </c>
    </row>
    <row r="67" spans="1:10" ht="47.25" thickBot="1" thickTop="1">
      <c r="A67" s="85" t="s">
        <v>61</v>
      </c>
      <c r="B67" s="99"/>
      <c r="C67" s="100"/>
      <c r="D67" s="98"/>
      <c r="E67" s="101"/>
      <c r="G67" s="84">
        <f>SUM($G$48,$G$59,$G$64)</f>
        <v>0</v>
      </c>
      <c r="H67" s="84">
        <f>SUM($H$48,$H$59,$H$64)</f>
        <v>0</v>
      </c>
      <c r="I67" s="84">
        <f>SUM($I$48,$I$59,$I$64)</f>
        <v>0</v>
      </c>
      <c r="J67" s="112">
        <f>ROUND(I67*0.5,2)</f>
        <v>0</v>
      </c>
    </row>
    <row r="68" spans="1:10" ht="47.25" thickBot="1" thickTop="1">
      <c r="A68" s="85" t="s">
        <v>62</v>
      </c>
      <c r="B68" s="102"/>
      <c r="C68" s="103"/>
      <c r="E68" s="104"/>
      <c r="F68" s="114"/>
      <c r="J68" s="112">
        <f>ROUND(G67*F68*0.5,2)</f>
        <v>0</v>
      </c>
    </row>
    <row r="69" spans="3:10" ht="51.75" thickBot="1" thickTop="1">
      <c r="C69" s="101"/>
      <c r="G69" s="164" t="s">
        <v>98</v>
      </c>
      <c r="H69" s="164"/>
      <c r="I69" s="165"/>
      <c r="J69" s="137">
        <f>ROUND(J67+J68,2)</f>
        <v>0</v>
      </c>
    </row>
    <row r="70" spans="3:10" ht="51.75" thickBot="1" thickTop="1">
      <c r="C70" s="101"/>
      <c r="G70" s="72"/>
      <c r="H70" s="72"/>
      <c r="I70" s="156" t="s">
        <v>128</v>
      </c>
      <c r="J70" s="157"/>
    </row>
    <row r="71" spans="1:10" ht="51.75" thickBot="1" thickTop="1">
      <c r="A71" s="63"/>
      <c r="B71" s="54"/>
      <c r="D71" s="55"/>
      <c r="H71" s="159" t="s">
        <v>69</v>
      </c>
      <c r="I71" s="160"/>
      <c r="J71" s="138"/>
    </row>
    <row r="72" spans="1:10" ht="51.75" thickBot="1" thickTop="1">
      <c r="A72" s="63"/>
      <c r="B72" s="54"/>
      <c r="D72" s="55"/>
      <c r="H72" s="159" t="s">
        <v>94</v>
      </c>
      <c r="I72" s="160"/>
      <c r="J72" s="139"/>
    </row>
    <row r="73" spans="3:10" ht="51" thickBot="1">
      <c r="C73" s="60"/>
      <c r="F73" s="63"/>
      <c r="G73" s="63"/>
      <c r="H73" s="159" t="s">
        <v>70</v>
      </c>
      <c r="I73" s="159"/>
      <c r="J73" s="140">
        <f>(J69+J71)-J72</f>
        <v>0</v>
      </c>
    </row>
    <row r="74" spans="3:10" ht="18" customHeight="1" thickBot="1">
      <c r="C74" s="60"/>
      <c r="F74" s="63"/>
      <c r="G74" s="63"/>
      <c r="H74" s="105"/>
      <c r="I74" s="105"/>
      <c r="J74" s="106"/>
    </row>
    <row r="75" spans="1:10" s="107" customFormat="1" ht="45">
      <c r="A75" s="141" t="s">
        <v>119</v>
      </c>
      <c r="B75" s="142"/>
      <c r="C75" s="142"/>
      <c r="D75" s="142"/>
      <c r="E75" s="142"/>
      <c r="F75" s="143"/>
      <c r="G75" s="143"/>
      <c r="H75" s="142"/>
      <c r="I75" s="143"/>
      <c r="J75" s="144"/>
    </row>
    <row r="76" spans="1:11" s="107" customFormat="1" ht="56.25" customHeight="1">
      <c r="A76" s="145"/>
      <c r="B76" s="161"/>
      <c r="C76" s="161"/>
      <c r="D76" s="161"/>
      <c r="E76" s="161"/>
      <c r="F76" s="161"/>
      <c r="G76" s="161"/>
      <c r="H76" s="161"/>
      <c r="I76" s="161"/>
      <c r="J76" s="162"/>
      <c r="K76" s="108"/>
    </row>
    <row r="77" spans="1:10" s="108" customFormat="1" ht="45">
      <c r="A77" s="146" t="s">
        <v>120</v>
      </c>
      <c r="B77" s="147"/>
      <c r="C77" s="147"/>
      <c r="D77" s="148"/>
      <c r="E77" s="147"/>
      <c r="F77" s="149"/>
      <c r="G77" s="149"/>
      <c r="H77" s="150"/>
      <c r="I77" s="151"/>
      <c r="J77" s="152"/>
    </row>
    <row r="78" spans="1:11" s="108" customFormat="1" ht="56.25" customHeight="1">
      <c r="A78" s="145"/>
      <c r="B78" s="161"/>
      <c r="C78" s="161"/>
      <c r="D78" s="161"/>
      <c r="E78" s="161"/>
      <c r="F78" s="161"/>
      <c r="G78" s="161"/>
      <c r="H78" s="161"/>
      <c r="I78" s="161"/>
      <c r="J78" s="162"/>
      <c r="K78" s="107"/>
    </row>
    <row r="79" spans="1:10" s="107" customFormat="1" ht="45">
      <c r="A79" s="146" t="s">
        <v>71</v>
      </c>
      <c r="B79" s="149"/>
      <c r="C79" s="149"/>
      <c r="D79" s="149"/>
      <c r="E79" s="149"/>
      <c r="F79" s="149"/>
      <c r="G79" s="149"/>
      <c r="H79" s="149"/>
      <c r="I79" s="149"/>
      <c r="J79" s="153"/>
    </row>
    <row r="80" spans="1:10" s="107" customFormat="1" ht="57" customHeight="1">
      <c r="A80" s="145"/>
      <c r="B80" s="161"/>
      <c r="C80" s="161"/>
      <c r="D80" s="161"/>
      <c r="E80" s="161"/>
      <c r="F80" s="161"/>
      <c r="G80" s="161"/>
      <c r="H80" s="161"/>
      <c r="I80" s="161"/>
      <c r="J80" s="162"/>
    </row>
    <row r="81" spans="1:10" ht="41.25" thickBot="1">
      <c r="A81" s="109"/>
      <c r="B81" s="44"/>
      <c r="C81" s="44"/>
      <c r="D81" s="44"/>
      <c r="E81" s="44"/>
      <c r="F81" s="44"/>
      <c r="G81" s="44"/>
      <c r="H81" s="44"/>
      <c r="I81" s="44"/>
      <c r="J81" s="110"/>
    </row>
    <row r="82" ht="18" customHeight="1"/>
    <row r="83" ht="45">
      <c r="B83" s="158" t="s">
        <v>130</v>
      </c>
    </row>
  </sheetData>
  <sheetProtection sheet="1" selectLockedCells="1"/>
  <mergeCells count="11">
    <mergeCell ref="B4:G4"/>
    <mergeCell ref="H73:I73"/>
    <mergeCell ref="D48:E48"/>
    <mergeCell ref="B48:C48"/>
    <mergeCell ref="H71:I71"/>
    <mergeCell ref="H72:I72"/>
    <mergeCell ref="B76:J76"/>
    <mergeCell ref="B78:J78"/>
    <mergeCell ref="B80:J80"/>
    <mergeCell ref="B5:D5"/>
    <mergeCell ref="G69:I69"/>
  </mergeCells>
  <printOptions/>
  <pageMargins left="0" right="0" top="0" bottom="0" header="0" footer="0"/>
  <pageSetup fitToHeight="1" fitToWidth="1" horizontalDpi="600" verticalDpi="600" orientation="portrait" scale="18" r:id="rId1"/>
</worksheet>
</file>

<file path=xl/worksheets/sheet2.xml><?xml version="1.0" encoding="utf-8"?>
<worksheet xmlns="http://schemas.openxmlformats.org/spreadsheetml/2006/main" xmlns:r="http://schemas.openxmlformats.org/officeDocument/2006/relationships">
  <dimension ref="A1:X33"/>
  <sheetViews>
    <sheetView zoomScalePageLayoutView="0" workbookViewId="0" topLeftCell="A1">
      <selection activeCell="C11" sqref="C11"/>
    </sheetView>
  </sheetViews>
  <sheetFormatPr defaultColWidth="9.140625" defaultRowHeight="12.75"/>
  <cols>
    <col min="7" max="7" width="12.00390625" style="0" customWidth="1"/>
    <col min="12" max="12" width="6.421875" style="0" customWidth="1"/>
  </cols>
  <sheetData>
    <row r="1" spans="1:24" ht="18">
      <c r="A1" s="1" t="s">
        <v>88</v>
      </c>
      <c r="B1" s="2"/>
      <c r="C1" s="2"/>
      <c r="D1" s="2"/>
      <c r="E1" s="2"/>
      <c r="F1" s="3"/>
      <c r="G1" s="3"/>
      <c r="H1" s="3"/>
      <c r="I1" s="3"/>
      <c r="J1" s="3"/>
      <c r="K1" s="3"/>
      <c r="L1" s="3"/>
      <c r="M1" s="3"/>
      <c r="N1" s="4"/>
      <c r="O1" s="4"/>
      <c r="P1" s="4"/>
      <c r="Q1" s="4"/>
      <c r="R1" s="4"/>
      <c r="S1" s="4"/>
      <c r="T1" s="4"/>
      <c r="U1" s="4"/>
      <c r="V1" s="4"/>
      <c r="W1" s="4"/>
      <c r="X1" s="4"/>
    </row>
    <row r="2" spans="1:24" ht="13.5" thickBot="1">
      <c r="A2" s="5"/>
      <c r="B2" s="3"/>
      <c r="C2" s="6"/>
      <c r="D2" s="3"/>
      <c r="E2" s="3"/>
      <c r="F2" s="6"/>
      <c r="G2" s="3"/>
      <c r="H2" s="6"/>
      <c r="I2" s="3"/>
      <c r="J2" s="3"/>
      <c r="K2" s="3"/>
      <c r="L2" s="6"/>
      <c r="M2" s="7"/>
      <c r="N2" s="4"/>
      <c r="O2" s="4"/>
      <c r="P2" s="4"/>
      <c r="Q2" s="4"/>
      <c r="R2" s="4"/>
      <c r="S2" s="4"/>
      <c r="T2" s="4"/>
      <c r="U2" s="4"/>
      <c r="V2" s="4"/>
      <c r="W2" s="4"/>
      <c r="X2" s="4"/>
    </row>
    <row r="3" spans="1:24" ht="15.75" thickBot="1">
      <c r="A3" s="8" t="s">
        <v>89</v>
      </c>
      <c r="B3" s="9"/>
      <c r="C3" s="10"/>
      <c r="D3" s="9"/>
      <c r="E3" s="9"/>
      <c r="F3" s="11"/>
      <c r="G3" s="12"/>
      <c r="H3" s="13"/>
      <c r="I3" s="14"/>
      <c r="J3" s="14"/>
      <c r="K3" s="14"/>
      <c r="L3" s="13"/>
      <c r="M3" s="15"/>
      <c r="N3" s="4"/>
      <c r="O3" s="4"/>
      <c r="P3" s="4"/>
      <c r="Q3" s="4"/>
      <c r="R3" s="4"/>
      <c r="S3" s="4"/>
      <c r="T3" s="4"/>
      <c r="U3" s="4"/>
      <c r="V3" s="4"/>
      <c r="W3" s="4"/>
      <c r="X3" s="4"/>
    </row>
    <row r="4" spans="1:24" ht="15">
      <c r="A4" s="16"/>
      <c r="B4" s="17" t="s">
        <v>102</v>
      </c>
      <c r="C4" s="18"/>
      <c r="D4" s="17"/>
      <c r="E4" s="17"/>
      <c r="F4" s="18"/>
      <c r="G4" s="14"/>
      <c r="H4" s="13"/>
      <c r="I4" s="14"/>
      <c r="J4" s="14"/>
      <c r="K4" s="14"/>
      <c r="L4" s="13"/>
      <c r="M4" s="15"/>
      <c r="N4" s="4"/>
      <c r="O4" s="4"/>
      <c r="P4" s="4"/>
      <c r="Q4" s="4"/>
      <c r="R4" s="4"/>
      <c r="S4" s="4"/>
      <c r="T4" s="4"/>
      <c r="U4" s="4"/>
      <c r="V4" s="4"/>
      <c r="W4" s="4"/>
      <c r="X4" s="4"/>
    </row>
    <row r="5" spans="1:24" ht="15">
      <c r="A5" s="16"/>
      <c r="B5" s="17" t="s">
        <v>116</v>
      </c>
      <c r="C5" s="18"/>
      <c r="D5" s="17"/>
      <c r="E5" s="17"/>
      <c r="F5" s="18"/>
      <c r="G5" s="14"/>
      <c r="H5" s="13"/>
      <c r="I5" s="14"/>
      <c r="J5" s="14"/>
      <c r="K5" s="14"/>
      <c r="L5" s="13"/>
      <c r="M5" s="15"/>
      <c r="N5" s="4"/>
      <c r="O5" s="4"/>
      <c r="P5" s="4"/>
      <c r="Q5" s="4"/>
      <c r="R5" s="4"/>
      <c r="S5" s="4"/>
      <c r="T5" s="4"/>
      <c r="U5" s="4"/>
      <c r="V5" s="4"/>
      <c r="W5" s="4"/>
      <c r="X5" s="4"/>
    </row>
    <row r="6" spans="1:24" ht="15">
      <c r="A6" s="16"/>
      <c r="B6" s="17" t="s">
        <v>103</v>
      </c>
      <c r="C6" s="18"/>
      <c r="D6" s="17"/>
      <c r="E6" s="17"/>
      <c r="F6" s="18"/>
      <c r="G6" s="14"/>
      <c r="H6" s="13"/>
      <c r="I6" s="14"/>
      <c r="J6" s="14"/>
      <c r="K6" s="14"/>
      <c r="L6" s="13"/>
      <c r="M6" s="15"/>
      <c r="N6" s="4"/>
      <c r="O6" s="4"/>
      <c r="P6" s="4"/>
      <c r="Q6" s="4"/>
      <c r="R6" s="4"/>
      <c r="S6" s="4"/>
      <c r="T6" s="4"/>
      <c r="U6" s="4"/>
      <c r="V6" s="4"/>
      <c r="W6" s="4"/>
      <c r="X6" s="4"/>
    </row>
    <row r="7" spans="1:24" ht="15">
      <c r="A7" s="16"/>
      <c r="B7" s="17" t="s">
        <v>104</v>
      </c>
      <c r="C7" s="18"/>
      <c r="D7" s="17"/>
      <c r="E7" s="17"/>
      <c r="F7" s="18"/>
      <c r="G7" s="14"/>
      <c r="H7" s="13"/>
      <c r="I7" s="14"/>
      <c r="J7" s="14"/>
      <c r="K7" s="14"/>
      <c r="L7" s="13"/>
      <c r="M7" s="15"/>
      <c r="N7" s="4"/>
      <c r="O7" s="4"/>
      <c r="P7" s="4"/>
      <c r="Q7" s="4"/>
      <c r="R7" s="4"/>
      <c r="S7" s="4"/>
      <c r="T7" s="4"/>
      <c r="U7" s="4"/>
      <c r="V7" s="4"/>
      <c r="W7" s="4"/>
      <c r="X7" s="4"/>
    </row>
    <row r="8" spans="1:24" ht="15">
      <c r="A8" s="16"/>
      <c r="B8" s="17" t="s">
        <v>105</v>
      </c>
      <c r="C8" s="18"/>
      <c r="D8" s="17"/>
      <c r="E8" s="17"/>
      <c r="F8" s="18"/>
      <c r="G8" s="14"/>
      <c r="H8" s="13"/>
      <c r="I8" s="14"/>
      <c r="J8" s="14"/>
      <c r="K8" s="14"/>
      <c r="L8" s="13"/>
      <c r="M8" s="15"/>
      <c r="N8" s="4"/>
      <c r="O8" s="4"/>
      <c r="P8" s="4"/>
      <c r="Q8" s="4"/>
      <c r="R8" s="4"/>
      <c r="S8" s="4"/>
      <c r="T8" s="4"/>
      <c r="U8" s="4"/>
      <c r="V8" s="4"/>
      <c r="W8" s="4"/>
      <c r="X8" s="4"/>
    </row>
    <row r="9" spans="1:24" ht="15">
      <c r="A9" s="16"/>
      <c r="B9" s="17" t="s">
        <v>106</v>
      </c>
      <c r="C9" s="18"/>
      <c r="D9" s="17"/>
      <c r="E9" s="17"/>
      <c r="F9" s="18"/>
      <c r="G9" s="14"/>
      <c r="H9" s="13"/>
      <c r="I9" s="14"/>
      <c r="J9" s="14"/>
      <c r="K9" s="14"/>
      <c r="L9" s="13"/>
      <c r="M9" s="15"/>
      <c r="N9" s="4"/>
      <c r="O9" s="4"/>
      <c r="P9" s="4"/>
      <c r="Q9" s="4"/>
      <c r="R9" s="4"/>
      <c r="S9" s="4"/>
      <c r="T9" s="4"/>
      <c r="U9" s="4"/>
      <c r="V9" s="4"/>
      <c r="W9" s="4"/>
      <c r="X9" s="4"/>
    </row>
    <row r="10" spans="1:24" ht="15">
      <c r="A10" s="16"/>
      <c r="B10" s="17" t="s">
        <v>107</v>
      </c>
      <c r="C10" s="18"/>
      <c r="D10" s="17"/>
      <c r="E10" s="17"/>
      <c r="F10" s="18"/>
      <c r="G10" s="14"/>
      <c r="H10" s="13"/>
      <c r="I10" s="14"/>
      <c r="J10" s="14"/>
      <c r="K10" s="14"/>
      <c r="L10" s="13"/>
      <c r="M10" s="15"/>
      <c r="N10" s="4"/>
      <c r="O10" s="4"/>
      <c r="P10" s="4"/>
      <c r="Q10" s="4"/>
      <c r="R10" s="4"/>
      <c r="S10" s="4"/>
      <c r="T10" s="4"/>
      <c r="U10" s="4"/>
      <c r="V10" s="4"/>
      <c r="W10" s="4"/>
      <c r="X10" s="4"/>
    </row>
    <row r="11" spans="1:24" ht="15">
      <c r="A11" s="16"/>
      <c r="B11" s="17" t="s">
        <v>108</v>
      </c>
      <c r="C11" s="18"/>
      <c r="D11" s="17"/>
      <c r="E11" s="17"/>
      <c r="F11" s="18"/>
      <c r="G11" s="14"/>
      <c r="H11" s="13"/>
      <c r="I11" s="14"/>
      <c r="J11" s="14"/>
      <c r="K11" s="14"/>
      <c r="L11" s="13"/>
      <c r="M11" s="15"/>
      <c r="N11" s="4"/>
      <c r="O11" s="4"/>
      <c r="P11" s="4"/>
      <c r="Q11" s="4"/>
      <c r="R11" s="4"/>
      <c r="S11" s="4"/>
      <c r="T11" s="4"/>
      <c r="U11" s="4"/>
      <c r="V11" s="4"/>
      <c r="W11" s="4"/>
      <c r="X11" s="4"/>
    </row>
    <row r="12" spans="1:24" ht="15">
      <c r="A12" s="16"/>
      <c r="B12" s="17" t="s">
        <v>101</v>
      </c>
      <c r="C12" s="18"/>
      <c r="D12" s="17"/>
      <c r="E12" s="17"/>
      <c r="F12" s="18"/>
      <c r="G12" s="14"/>
      <c r="H12" s="13"/>
      <c r="I12" s="14"/>
      <c r="J12" s="14"/>
      <c r="K12" s="14"/>
      <c r="L12" s="13"/>
      <c r="M12" s="15"/>
      <c r="N12" s="4"/>
      <c r="O12" s="4"/>
      <c r="P12" s="4"/>
      <c r="Q12" s="4"/>
      <c r="R12" s="4"/>
      <c r="S12" s="4"/>
      <c r="T12" s="4"/>
      <c r="U12" s="4"/>
      <c r="V12" s="4"/>
      <c r="W12" s="4"/>
      <c r="X12" s="4"/>
    </row>
    <row r="13" spans="1:24" ht="15">
      <c r="A13" s="16"/>
      <c r="B13" s="17" t="s">
        <v>117</v>
      </c>
      <c r="C13" s="18"/>
      <c r="D13" s="17"/>
      <c r="E13" s="17"/>
      <c r="F13" s="18"/>
      <c r="G13" s="14"/>
      <c r="H13" s="13"/>
      <c r="I13" s="14"/>
      <c r="J13" s="14"/>
      <c r="K13" s="14"/>
      <c r="L13" s="13"/>
      <c r="M13" s="15"/>
      <c r="N13" s="4"/>
      <c r="O13" s="4"/>
      <c r="P13" s="4"/>
      <c r="Q13" s="4"/>
      <c r="R13" s="4"/>
      <c r="S13" s="4"/>
      <c r="T13" s="4"/>
      <c r="U13" s="4"/>
      <c r="V13" s="4"/>
      <c r="W13" s="4"/>
      <c r="X13" s="4"/>
    </row>
    <row r="14" spans="1:24" ht="15">
      <c r="A14" s="16"/>
      <c r="B14" s="17" t="s">
        <v>118</v>
      </c>
      <c r="C14" s="18"/>
      <c r="D14" s="17"/>
      <c r="E14" s="17"/>
      <c r="F14" s="18"/>
      <c r="G14" s="14"/>
      <c r="H14" s="13"/>
      <c r="I14" s="14"/>
      <c r="J14" s="14"/>
      <c r="K14" s="14"/>
      <c r="L14" s="13"/>
      <c r="M14" s="15"/>
      <c r="N14" s="4"/>
      <c r="O14" s="4"/>
      <c r="P14" s="4"/>
      <c r="Q14" s="4"/>
      <c r="R14" s="4"/>
      <c r="S14" s="4"/>
      <c r="T14" s="4"/>
      <c r="U14" s="4"/>
      <c r="V14" s="4"/>
      <c r="W14" s="4"/>
      <c r="X14" s="4"/>
    </row>
    <row r="15" spans="1:24" ht="15">
      <c r="A15" s="16"/>
      <c r="B15" s="17" t="s">
        <v>109</v>
      </c>
      <c r="C15" s="18"/>
      <c r="D15" s="17"/>
      <c r="E15" s="17"/>
      <c r="F15" s="18"/>
      <c r="G15" s="14"/>
      <c r="H15" s="13"/>
      <c r="I15" s="14"/>
      <c r="J15" s="14"/>
      <c r="K15" s="14"/>
      <c r="L15" s="13"/>
      <c r="M15" s="15"/>
      <c r="N15" s="4"/>
      <c r="O15" s="4"/>
      <c r="P15" s="4"/>
      <c r="Q15" s="4"/>
      <c r="R15" s="4"/>
      <c r="S15" s="4"/>
      <c r="T15" s="4"/>
      <c r="U15" s="4"/>
      <c r="V15" s="4"/>
      <c r="W15" s="4"/>
      <c r="X15" s="4"/>
    </row>
    <row r="16" spans="1:24" ht="15">
      <c r="A16" s="16"/>
      <c r="B16" s="168" t="s">
        <v>110</v>
      </c>
      <c r="C16" s="168"/>
      <c r="D16" s="168"/>
      <c r="E16" s="168"/>
      <c r="F16" s="168"/>
      <c r="G16" s="168"/>
      <c r="H16" s="168"/>
      <c r="I16" s="168"/>
      <c r="J16" s="168"/>
      <c r="K16" s="168"/>
      <c r="L16" s="168"/>
      <c r="M16" s="168"/>
      <c r="N16" s="168"/>
      <c r="O16" s="168"/>
      <c r="P16" s="168"/>
      <c r="Q16" s="168"/>
      <c r="R16" s="168"/>
      <c r="S16" s="168"/>
      <c r="T16" s="168"/>
      <c r="U16" s="168"/>
      <c r="V16" s="4"/>
      <c r="W16" s="4"/>
      <c r="X16" s="4"/>
    </row>
    <row r="17" spans="1:24" ht="30" customHeight="1">
      <c r="A17" s="16"/>
      <c r="B17" s="167" t="s">
        <v>111</v>
      </c>
      <c r="C17" s="167"/>
      <c r="D17" s="167"/>
      <c r="E17" s="167"/>
      <c r="F17" s="167"/>
      <c r="G17" s="167"/>
      <c r="H17" s="167"/>
      <c r="I17" s="167"/>
      <c r="J17" s="167"/>
      <c r="K17" s="167"/>
      <c r="L17" s="167"/>
      <c r="M17" s="167"/>
      <c r="N17" s="167"/>
      <c r="O17" s="167"/>
      <c r="P17" s="167"/>
      <c r="Q17" s="167"/>
      <c r="R17" s="167"/>
      <c r="S17" s="167"/>
      <c r="T17" s="167"/>
      <c r="U17" s="167"/>
      <c r="V17" s="167"/>
      <c r="W17" s="167"/>
      <c r="X17" s="167"/>
    </row>
    <row r="18" spans="1:24" ht="13.5" thickBot="1">
      <c r="A18" s="19"/>
      <c r="B18" s="14"/>
      <c r="C18" s="13"/>
      <c r="D18" s="14"/>
      <c r="E18" s="14"/>
      <c r="F18" s="13"/>
      <c r="G18" s="14"/>
      <c r="H18" s="13"/>
      <c r="I18" s="14"/>
      <c r="J18" s="14"/>
      <c r="K18" s="14"/>
      <c r="L18" s="13"/>
      <c r="M18" s="15"/>
      <c r="N18" s="4"/>
      <c r="O18" s="4"/>
      <c r="P18" s="4"/>
      <c r="Q18" s="4"/>
      <c r="R18" s="4"/>
      <c r="S18" s="4"/>
      <c r="T18" s="4"/>
      <c r="U18" s="4"/>
      <c r="V18" s="4"/>
      <c r="W18" s="4"/>
      <c r="X18" s="4"/>
    </row>
    <row r="19" spans="1:24" ht="15.75" thickBot="1">
      <c r="A19" s="8" t="s">
        <v>91</v>
      </c>
      <c r="B19" s="20"/>
      <c r="C19" s="21"/>
      <c r="D19" s="22"/>
      <c r="E19" s="23"/>
      <c r="F19" s="24"/>
      <c r="G19" s="23"/>
      <c r="H19" s="25"/>
      <c r="I19" s="23"/>
      <c r="J19" s="23"/>
      <c r="K19" s="23"/>
      <c r="L19" s="24"/>
      <c r="M19" s="15"/>
      <c r="N19" s="4"/>
      <c r="O19" s="4"/>
      <c r="P19" s="4"/>
      <c r="Q19" s="4"/>
      <c r="R19" s="4"/>
      <c r="S19" s="4"/>
      <c r="T19" s="4"/>
      <c r="U19" s="4"/>
      <c r="V19" s="4"/>
      <c r="W19" s="4"/>
      <c r="X19" s="4"/>
    </row>
    <row r="20" spans="1:24" ht="15">
      <c r="A20" s="16"/>
      <c r="B20" s="17" t="s">
        <v>92</v>
      </c>
      <c r="C20" s="26"/>
      <c r="D20" s="14"/>
      <c r="E20" s="14"/>
      <c r="F20" s="13"/>
      <c r="G20" s="14"/>
      <c r="H20" s="13"/>
      <c r="I20" s="14"/>
      <c r="J20" s="14"/>
      <c r="K20" s="14"/>
      <c r="L20" s="13"/>
      <c r="M20" s="15"/>
      <c r="N20" s="4"/>
      <c r="O20" s="4"/>
      <c r="P20" s="4"/>
      <c r="Q20" s="4"/>
      <c r="R20" s="4"/>
      <c r="S20" s="4"/>
      <c r="T20" s="4"/>
      <c r="U20" s="4"/>
      <c r="V20" s="4"/>
      <c r="W20" s="4"/>
      <c r="X20" s="4"/>
    </row>
    <row r="21" spans="1:24" ht="14.25">
      <c r="A21" s="27"/>
      <c r="B21" s="28" t="s">
        <v>93</v>
      </c>
      <c r="C21" s="13"/>
      <c r="D21" s="14"/>
      <c r="E21" s="14"/>
      <c r="F21" s="13"/>
      <c r="G21" s="14"/>
      <c r="H21" s="29"/>
      <c r="I21" s="14"/>
      <c r="J21" s="14"/>
      <c r="K21" s="14"/>
      <c r="L21" s="29"/>
      <c r="M21" s="29" t="s">
        <v>90</v>
      </c>
      <c r="N21" s="4"/>
      <c r="O21" s="4"/>
      <c r="P21" s="4"/>
      <c r="Q21" s="4"/>
      <c r="R21" s="4"/>
      <c r="S21" s="4"/>
      <c r="T21" s="4"/>
      <c r="U21" s="4"/>
      <c r="V21" s="4"/>
      <c r="W21" s="4"/>
      <c r="X21" s="4"/>
    </row>
    <row r="22" spans="1:24" ht="15.75" thickBot="1">
      <c r="A22" s="16"/>
      <c r="B22" s="14"/>
      <c r="C22" s="13"/>
      <c r="D22" s="14"/>
      <c r="E22" s="14"/>
      <c r="F22" s="13"/>
      <c r="G22" s="14"/>
      <c r="H22" s="13"/>
      <c r="I22" s="14"/>
      <c r="J22" s="14"/>
      <c r="K22" s="14"/>
      <c r="L22" s="13"/>
      <c r="M22" s="15"/>
      <c r="N22" s="4"/>
      <c r="O22" s="4"/>
      <c r="P22" s="4"/>
      <c r="Q22" s="4"/>
      <c r="R22" s="4"/>
      <c r="S22" s="4"/>
      <c r="T22" s="4"/>
      <c r="U22" s="4"/>
      <c r="V22" s="4"/>
      <c r="W22" s="4"/>
      <c r="X22" s="4"/>
    </row>
    <row r="23" spans="1:24" ht="15.75" thickBot="1">
      <c r="A23" s="8" t="s">
        <v>99</v>
      </c>
      <c r="B23" s="23"/>
      <c r="C23" s="24"/>
      <c r="D23" s="14"/>
      <c r="E23" s="14"/>
      <c r="F23" s="13"/>
      <c r="G23" s="14"/>
      <c r="H23" s="13"/>
      <c r="I23" s="14"/>
      <c r="J23" s="14"/>
      <c r="K23" s="14"/>
      <c r="L23" s="13"/>
      <c r="M23" s="15"/>
      <c r="N23" s="4"/>
      <c r="O23" s="4"/>
      <c r="P23" s="4"/>
      <c r="Q23" s="4"/>
      <c r="R23" s="4"/>
      <c r="S23" s="4"/>
      <c r="T23" s="4"/>
      <c r="U23" s="4"/>
      <c r="V23" s="4"/>
      <c r="W23" s="4"/>
      <c r="X23" s="4"/>
    </row>
    <row r="24" spans="1:24" ht="15">
      <c r="A24" s="15" t="s">
        <v>95</v>
      </c>
      <c r="B24" s="17" t="s">
        <v>112</v>
      </c>
      <c r="C24" s="17"/>
      <c r="D24" s="14"/>
      <c r="E24" s="14"/>
      <c r="F24" s="13"/>
      <c r="G24" s="14"/>
      <c r="H24" s="13"/>
      <c r="I24" s="14"/>
      <c r="J24" s="14"/>
      <c r="K24" s="14"/>
      <c r="L24" s="13"/>
      <c r="M24" s="15"/>
      <c r="N24" s="4"/>
      <c r="O24" s="4"/>
      <c r="P24" s="4"/>
      <c r="Q24" s="4"/>
      <c r="R24" s="4"/>
      <c r="S24" s="4"/>
      <c r="T24" s="4"/>
      <c r="U24" s="4"/>
      <c r="V24" s="4"/>
      <c r="W24" s="4"/>
      <c r="X24" s="4"/>
    </row>
    <row r="25" spans="1:24" ht="15">
      <c r="A25" s="4"/>
      <c r="B25" s="17" t="s">
        <v>113</v>
      </c>
      <c r="C25" s="17"/>
      <c r="D25" s="4"/>
      <c r="E25" s="4"/>
      <c r="F25" s="4"/>
      <c r="G25" s="4"/>
      <c r="H25" s="4"/>
      <c r="I25" s="4"/>
      <c r="J25" s="4"/>
      <c r="K25" s="4"/>
      <c r="L25" s="4"/>
      <c r="M25" s="4"/>
      <c r="N25" s="4"/>
      <c r="O25" s="4"/>
      <c r="P25" s="4"/>
      <c r="Q25" s="4"/>
      <c r="R25" s="4"/>
      <c r="S25" s="4"/>
      <c r="T25" s="4"/>
      <c r="U25" s="4"/>
      <c r="V25" s="4"/>
      <c r="W25" s="4"/>
      <c r="X25" s="4"/>
    </row>
    <row r="26" spans="1:24" ht="29.25" customHeight="1">
      <c r="A26" s="4"/>
      <c r="B26" s="167" t="s">
        <v>100</v>
      </c>
      <c r="C26" s="167"/>
      <c r="D26" s="167"/>
      <c r="E26" s="167"/>
      <c r="F26" s="167"/>
      <c r="G26" s="167"/>
      <c r="H26" s="167"/>
      <c r="I26" s="167"/>
      <c r="J26" s="167"/>
      <c r="K26" s="167"/>
      <c r="L26" s="167"/>
      <c r="M26" s="167"/>
      <c r="N26" s="167"/>
      <c r="O26" s="167"/>
      <c r="P26" s="167"/>
      <c r="Q26" s="167"/>
      <c r="R26" s="167"/>
      <c r="S26" s="167"/>
      <c r="T26" s="167"/>
      <c r="U26" s="167"/>
      <c r="V26" s="167"/>
      <c r="W26" s="167"/>
      <c r="X26" s="167"/>
    </row>
    <row r="27" spans="1:24" ht="15">
      <c r="A27" s="4"/>
      <c r="B27" s="17" t="s">
        <v>97</v>
      </c>
      <c r="C27" s="17"/>
      <c r="D27" s="4"/>
      <c r="E27" s="4"/>
      <c r="F27" s="4"/>
      <c r="G27" s="4"/>
      <c r="H27" s="4"/>
      <c r="I27" s="4"/>
      <c r="J27" s="4"/>
      <c r="K27" s="4"/>
      <c r="L27" s="4"/>
      <c r="M27" s="4"/>
      <c r="N27" s="4"/>
      <c r="O27" s="4"/>
      <c r="P27" s="4"/>
      <c r="Q27" s="4"/>
      <c r="R27" s="4"/>
      <c r="S27" s="4"/>
      <c r="T27" s="4"/>
      <c r="U27" s="4"/>
      <c r="V27" s="4"/>
      <c r="W27" s="4"/>
      <c r="X27" s="4"/>
    </row>
    <row r="28" spans="1:24" ht="15">
      <c r="A28" s="4"/>
      <c r="B28" s="30" t="s">
        <v>114</v>
      </c>
      <c r="C28" s="17"/>
      <c r="D28" s="4"/>
      <c r="E28" s="4"/>
      <c r="F28" s="4"/>
      <c r="G28" s="4"/>
      <c r="H28" s="4"/>
      <c r="I28" s="4"/>
      <c r="J28" s="4"/>
      <c r="K28" s="4"/>
      <c r="L28" s="4"/>
      <c r="M28" s="4"/>
      <c r="N28" s="4"/>
      <c r="O28" s="4"/>
      <c r="P28" s="4"/>
      <c r="Q28" s="4"/>
      <c r="R28" s="4"/>
      <c r="S28" s="4"/>
      <c r="T28" s="4"/>
      <c r="U28" s="4"/>
      <c r="V28" s="4"/>
      <c r="W28" s="4"/>
      <c r="X28" s="4"/>
    </row>
    <row r="29" spans="1:24" ht="12.75">
      <c r="A29" s="4"/>
      <c r="B29" s="4"/>
      <c r="C29" s="4"/>
      <c r="D29" s="4"/>
      <c r="E29" s="4"/>
      <c r="F29" s="4"/>
      <c r="G29" s="4"/>
      <c r="H29" s="4"/>
      <c r="I29" s="4"/>
      <c r="J29" s="4"/>
      <c r="K29" s="4"/>
      <c r="L29" s="4"/>
      <c r="M29" s="4"/>
      <c r="N29" s="4"/>
      <c r="O29" s="4"/>
      <c r="P29" s="4"/>
      <c r="Q29" s="4"/>
      <c r="R29" s="4"/>
      <c r="S29" s="4"/>
      <c r="T29" s="4"/>
      <c r="U29" s="4"/>
      <c r="V29" s="4"/>
      <c r="W29" s="4"/>
      <c r="X29" s="4"/>
    </row>
    <row r="30" spans="1:24" ht="12.75">
      <c r="A30" s="4"/>
      <c r="B30" s="4"/>
      <c r="C30" s="4"/>
      <c r="D30" s="4"/>
      <c r="E30" s="4"/>
      <c r="F30" s="4"/>
      <c r="G30" s="4"/>
      <c r="H30" s="4"/>
      <c r="I30" s="4"/>
      <c r="J30" s="4"/>
      <c r="K30" s="4"/>
      <c r="L30" s="4"/>
      <c r="M30" s="4"/>
      <c r="N30" s="4"/>
      <c r="O30" s="4"/>
      <c r="P30" s="4"/>
      <c r="Q30" s="4"/>
      <c r="R30" s="4"/>
      <c r="S30" s="4"/>
      <c r="T30" s="4"/>
      <c r="U30" s="4"/>
      <c r="V30" s="4"/>
      <c r="W30" s="4"/>
      <c r="X30" s="4"/>
    </row>
    <row r="31" spans="1:24" ht="15">
      <c r="A31" s="4"/>
      <c r="B31" s="30" t="s">
        <v>96</v>
      </c>
      <c r="C31" s="4"/>
      <c r="D31" s="4"/>
      <c r="E31" s="4"/>
      <c r="F31" s="4"/>
      <c r="G31" s="4"/>
      <c r="H31" s="4"/>
      <c r="I31" s="4"/>
      <c r="J31" s="4"/>
      <c r="K31" s="4"/>
      <c r="L31" s="4"/>
      <c r="M31" s="4"/>
      <c r="N31" s="4"/>
      <c r="O31" s="4"/>
      <c r="P31" s="4"/>
      <c r="Q31" s="4"/>
      <c r="R31" s="4"/>
      <c r="S31" s="4"/>
      <c r="T31" s="4"/>
      <c r="U31" s="4"/>
      <c r="V31" s="4"/>
      <c r="W31" s="4"/>
      <c r="X31" s="4"/>
    </row>
    <row r="32" spans="1:24" ht="12.75">
      <c r="A32" s="4"/>
      <c r="B32" s="4"/>
      <c r="C32" s="4"/>
      <c r="D32" s="4"/>
      <c r="E32" s="4"/>
      <c r="F32" s="4"/>
      <c r="G32" s="4"/>
      <c r="H32" s="4"/>
      <c r="I32" s="4"/>
      <c r="J32" s="4"/>
      <c r="K32" s="4"/>
      <c r="L32" s="4"/>
      <c r="M32" s="4"/>
      <c r="N32" s="4"/>
      <c r="O32" s="4"/>
      <c r="P32" s="4"/>
      <c r="Q32" s="4"/>
      <c r="R32" s="4"/>
      <c r="S32" s="4"/>
      <c r="T32" s="4"/>
      <c r="U32" s="4"/>
      <c r="V32" s="4"/>
      <c r="W32" s="4"/>
      <c r="X32" s="4"/>
    </row>
    <row r="33" spans="1:24" ht="12.75">
      <c r="A33" s="4"/>
      <c r="B33" s="4"/>
      <c r="C33" s="4"/>
      <c r="D33" s="4"/>
      <c r="E33" s="4"/>
      <c r="F33" s="4"/>
      <c r="G33" s="4"/>
      <c r="H33" s="4"/>
      <c r="I33" s="4"/>
      <c r="J33" s="4"/>
      <c r="K33" s="4"/>
      <c r="L33" s="4"/>
      <c r="M33" s="4"/>
      <c r="N33" s="4"/>
      <c r="O33" s="4"/>
      <c r="P33" s="4"/>
      <c r="Q33" s="4"/>
      <c r="R33" s="4"/>
      <c r="S33" s="4"/>
      <c r="T33" s="4"/>
      <c r="U33" s="4"/>
      <c r="V33" s="4"/>
      <c r="W33" s="4"/>
      <c r="X33" s="4"/>
    </row>
  </sheetData>
  <sheetProtection/>
  <mergeCells count="3">
    <mergeCell ref="B17:X17"/>
    <mergeCell ref="B16:U16"/>
    <mergeCell ref="B26:X26"/>
  </mergeCells>
  <hyperlinks>
    <hyperlink ref="M21" r:id="rId1" display="mailto:MOInvoice@fairbanksllc.com"/>
  </hyperlinks>
  <printOptions/>
  <pageMargins left="0.7" right="0.7" top="0.75" bottom="0.75" header="0.3" footer="0.3"/>
  <pageSetup horizontalDpi="600" verticalDpi="600"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DSS</dc:creator>
  <cp:keywords/>
  <dc:description/>
  <cp:lastModifiedBy>Wright, Renee</cp:lastModifiedBy>
  <cp:lastPrinted>2017-08-08T16:19:45Z</cp:lastPrinted>
  <dcterms:created xsi:type="dcterms:W3CDTF">2009-04-23T17:06:25Z</dcterms:created>
  <dcterms:modified xsi:type="dcterms:W3CDTF">2017-08-10T19:16:35Z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