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FBCC25C1-C9C2-49BC-B071-EC9961BA98AC}" xr6:coauthVersionLast="47" xr6:coauthVersionMax="47" xr10:uidLastSave="{00000000-0000-0000-0000-000000000000}"/>
  <bookViews>
    <workbookView xWindow="-120" yWindow="-120" windowWidth="20730" windowHeight="11040" xr2:uid="{00000000-000D-0000-FFFF-FFFF00000000}"/>
  </bookViews>
  <sheets>
    <sheet name="Caseload Count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E6" i="1" l="1"/>
  <c r="JD6" i="1"/>
  <c r="JC6" i="1"/>
  <c r="JB6" i="1"/>
  <c r="JA6" i="1"/>
  <c r="IZ6" i="1"/>
  <c r="IY6" i="1"/>
  <c r="IX6" i="1"/>
  <c r="IW6" i="1"/>
  <c r="IV6" i="1"/>
  <c r="IU6" i="1"/>
  <c r="IT6" i="1"/>
  <c r="IS6" i="1"/>
  <c r="IR6" i="1"/>
  <c r="IQ6" i="1"/>
  <c r="IP6" i="1"/>
  <c r="IF6" i="1"/>
  <c r="IO6" i="1" l="1"/>
  <c r="IN6" i="1"/>
  <c r="IM6" i="1"/>
  <c r="IL6" i="1"/>
  <c r="IK6" i="1" l="1"/>
  <c r="IJ6" i="1"/>
  <c r="II6" i="1"/>
  <c r="IH6" i="1"/>
  <c r="IG6" i="1"/>
  <c r="IE6" i="1"/>
  <c r="ID6" i="1"/>
  <c r="IC6" i="1"/>
  <c r="IB6" i="1"/>
  <c r="IA6" i="1" l="1"/>
  <c r="HZ6" i="1" l="1"/>
  <c r="HY6" i="1" l="1"/>
  <c r="HX6" i="1" l="1"/>
  <c r="HW6" i="1" l="1"/>
  <c r="HV6" i="1" l="1"/>
  <c r="HU6" i="1" l="1"/>
  <c r="HT6" i="1" l="1"/>
  <c r="HS6" i="1" l="1"/>
  <c r="HR27" i="1" l="1"/>
  <c r="HR6" i="1" l="1"/>
  <c r="HQ27" i="1" l="1"/>
  <c r="HQ6" i="1" l="1"/>
  <c r="HP27" i="1" l="1"/>
  <c r="HP6" i="1" l="1"/>
  <c r="HO27" i="1" l="1"/>
  <c r="HO6" i="1" l="1"/>
  <c r="HN6" i="1" l="1"/>
  <c r="HM6" i="1" l="1"/>
  <c r="HL6" i="1" l="1"/>
  <c r="HK6" i="1" l="1"/>
  <c r="BN6" i="1" l="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Y27" i="1"/>
  <c r="X27" i="1"/>
  <c r="W27" i="1"/>
  <c r="V27" i="1"/>
  <c r="U27" i="1"/>
  <c r="T27" i="1"/>
  <c r="S27" i="1"/>
  <c r="R27" i="1"/>
  <c r="Q27" i="1"/>
  <c r="O27" i="1"/>
  <c r="N27" i="1"/>
  <c r="M27" i="1"/>
  <c r="L27" i="1"/>
  <c r="K27" i="1"/>
  <c r="J27" i="1"/>
  <c r="I27" i="1"/>
  <c r="H27" i="1"/>
  <c r="G27" i="1"/>
  <c r="F27" i="1"/>
  <c r="E27" i="1"/>
  <c r="D27" i="1"/>
  <c r="B27" i="1"/>
</calcChain>
</file>

<file path=xl/sharedStrings.xml><?xml version="1.0" encoding="utf-8"?>
<sst xmlns="http://schemas.openxmlformats.org/spreadsheetml/2006/main" count="62" uniqueCount="33">
  <si>
    <t>NOTES:</t>
  </si>
  <si>
    <t>Missouri Department of Social Services</t>
  </si>
  <si>
    <t>Caseload Counter Historical Data</t>
  </si>
  <si>
    <t xml:space="preserve">       Elderly</t>
  </si>
  <si>
    <t xml:space="preserve">       Children</t>
  </si>
  <si>
    <t xml:space="preserve">       Pregnant Women</t>
  </si>
  <si>
    <t xml:space="preserve"> </t>
  </si>
  <si>
    <t xml:space="preserve">       Custodial Parents</t>
  </si>
  <si>
    <r>
      <t>MO HealthNet Enrollees</t>
    </r>
    <r>
      <rPr>
        <vertAlign val="superscript"/>
        <sz val="10"/>
        <rFont val="Arial"/>
        <family val="2"/>
      </rPr>
      <t>1</t>
    </r>
  </si>
  <si>
    <r>
      <t>Women's Health Services, MHN</t>
    </r>
    <r>
      <rPr>
        <vertAlign val="superscript"/>
        <sz val="10"/>
        <rFont val="Arial"/>
        <family val="2"/>
      </rPr>
      <t>2</t>
    </r>
  </si>
  <si>
    <r>
      <t xml:space="preserve">3 </t>
    </r>
    <r>
      <rPr>
        <sz val="10"/>
        <rFont val="Arial"/>
        <family val="2"/>
      </rPr>
      <t>Missouri Automated Child Support System (MACSS) Monthly Report.  The count represents active IV-D cases as of the last day of the month.  IV-D cases are where the custodial party is receiving Child Support services offered by the state.</t>
    </r>
  </si>
  <si>
    <r>
      <t>Child Support Cases</t>
    </r>
    <r>
      <rPr>
        <vertAlign val="superscript"/>
        <sz val="10"/>
        <rFont val="Arial"/>
        <family val="2"/>
      </rPr>
      <t>3</t>
    </r>
  </si>
  <si>
    <r>
      <t>Food Stamp Families</t>
    </r>
    <r>
      <rPr>
        <vertAlign val="superscript"/>
        <sz val="10"/>
        <rFont val="Arial"/>
        <family val="2"/>
      </rPr>
      <t>4</t>
    </r>
  </si>
  <si>
    <r>
      <t>Temporary Assistance Families</t>
    </r>
    <r>
      <rPr>
        <vertAlign val="superscript"/>
        <sz val="10"/>
        <rFont val="Arial"/>
        <family val="2"/>
      </rPr>
      <t>5</t>
    </r>
  </si>
  <si>
    <r>
      <t>Foster Care Children</t>
    </r>
    <r>
      <rPr>
        <vertAlign val="superscript"/>
        <sz val="10"/>
        <rFont val="Arial"/>
        <family val="2"/>
      </rPr>
      <t>6</t>
    </r>
  </si>
  <si>
    <r>
      <t>Children Awaiting Adoption</t>
    </r>
    <r>
      <rPr>
        <vertAlign val="superscript"/>
        <sz val="10"/>
        <rFont val="Arial"/>
        <family val="2"/>
      </rPr>
      <t>7</t>
    </r>
  </si>
  <si>
    <r>
      <t>Youth in DYS Custody</t>
    </r>
    <r>
      <rPr>
        <vertAlign val="superscript"/>
        <sz val="10"/>
        <rFont val="Arial"/>
        <family val="2"/>
      </rPr>
      <t>9</t>
    </r>
  </si>
  <si>
    <r>
      <t xml:space="preserve">9 </t>
    </r>
    <r>
      <rPr>
        <sz val="10"/>
        <rFont val="Arial"/>
        <family val="2"/>
      </rPr>
      <t>Division of Youth Services (DYS) Monthly Extract file.  The count represents children in custody on the last day of the month.</t>
    </r>
  </si>
  <si>
    <r>
      <rPr>
        <vertAlign val="superscript"/>
        <sz val="10"/>
        <rFont val="Arial"/>
        <family val="2"/>
      </rPr>
      <t>5</t>
    </r>
    <r>
      <rPr>
        <sz val="10"/>
        <rFont val="Arial"/>
        <family val="2"/>
      </rPr>
      <t xml:space="preserve"> Family Support Division/MO HealthNet Division-Monthly Management Report, Table 1.</t>
    </r>
  </si>
  <si>
    <r>
      <rPr>
        <vertAlign val="superscript"/>
        <sz val="10"/>
        <rFont val="Arial"/>
        <family val="2"/>
      </rPr>
      <t>6</t>
    </r>
    <r>
      <rPr>
        <sz val="10"/>
        <rFont val="Arial"/>
        <family val="2"/>
      </rPr>
      <t xml:space="preserve"> Children's Division Management Report, Table 25, Legal Status 1 only.  This is a point-in-time count at the end of each month.</t>
    </r>
  </si>
  <si>
    <r>
      <rPr>
        <vertAlign val="superscript"/>
        <sz val="10"/>
        <rFont val="Arial"/>
        <family val="2"/>
      </rPr>
      <t>7</t>
    </r>
    <r>
      <rPr>
        <sz val="10"/>
        <rFont val="Arial"/>
        <family val="2"/>
      </rPr>
      <t xml:space="preserve"> Children's Division Management Report, Table 23, Children with a goal of adoption--termination of parental rights (TPR) both complete and incomplete.  This is a point-in-time count at the end of each month.</t>
    </r>
  </si>
  <si>
    <r>
      <t>Adoptions Finalized</t>
    </r>
    <r>
      <rPr>
        <vertAlign val="superscript"/>
        <sz val="10"/>
        <rFont val="Arial"/>
        <family val="2"/>
      </rPr>
      <t>7</t>
    </r>
  </si>
  <si>
    <t xml:space="preserve">       Adult Expansion</t>
  </si>
  <si>
    <t>n/a</t>
  </si>
  <si>
    <r>
      <t>Children Receiving Subsidized Child Care</t>
    </r>
    <r>
      <rPr>
        <vertAlign val="superscript"/>
        <sz val="10"/>
        <rFont val="Arial"/>
        <family val="2"/>
      </rPr>
      <t>8, 10</t>
    </r>
  </si>
  <si>
    <r>
      <t xml:space="preserve">     Temporary Assistance Individuals</t>
    </r>
    <r>
      <rPr>
        <vertAlign val="superscript"/>
        <sz val="10"/>
        <rFont val="Arial"/>
        <family val="2"/>
      </rPr>
      <t>5</t>
    </r>
  </si>
  <si>
    <r>
      <t xml:space="preserve">     Temporary Assistance Children</t>
    </r>
    <r>
      <rPr>
        <vertAlign val="superscript"/>
        <sz val="10"/>
        <rFont val="Arial"/>
        <family val="2"/>
      </rPr>
      <t>5</t>
    </r>
  </si>
  <si>
    <r>
      <t xml:space="preserve">     Food Stamp Individuals</t>
    </r>
    <r>
      <rPr>
        <vertAlign val="superscript"/>
        <sz val="10"/>
        <rFont val="Arial"/>
        <family val="2"/>
      </rPr>
      <t>4</t>
    </r>
  </si>
  <si>
    <r>
      <t xml:space="preserve">       Persons with Disabilities</t>
    </r>
    <r>
      <rPr>
        <vertAlign val="superscript"/>
        <sz val="10"/>
        <rFont val="Arial"/>
        <family val="2"/>
      </rPr>
      <t>1</t>
    </r>
  </si>
  <si>
    <t>1 Family Support Division/MO HealthNet Division-Monthly Management Report, Table 23.  Beginning August 2012, this count allows for more timely reporting of MO HealthNet eligibles; prior months reflect waiting two months for data.  MO HealthNet Enrollees are categorized from Table 23 based on the following: Persons with Disabilities = Permanently and Totally Disabled (PTD), Aid to Blind, Blind Pension, Workers with Disabilities TWHA Premium, Workers with Disabilities TWHA Non Premium; Elderly = Old Age Assistance (OAA), Qualified Medicare Beneficiary (QMB); Custodial Parents = MO HealthNet for Families (MHF)-Adult, General Relief (GR) (prior to July 2005), Refugee, 1115 Waiver Adult - Extended Transitional Medical Assistance (prior to July 2005), Women with Breast or Cervical Cancer (BCCT), Independent Foster Care Children Age 18-26; Children = MO HealthNet for Families (MHF)-Child, Foster Care, Child Welfare, Children in a Vendor Institution, DYS-GR, MO HealthNet for Kids (Title XIX), Title XIX HDN, Missouri Children with Developmental Disabilities, MO HealthNet for Kids (SCHIP), Presumptive Eligibility for Kids, Voluntary Placement, Show Me Healhty Babies; Pregnant Women = MO HealthNet for Pregnant Women MAF Income, MO HealthNet for Pregnant Women (Poverty), Presumptive Eligibility.  Table 23 adjusted for new Table 24 as of July 2009. Table 24 was replaced with table 21 in October, 2021.</t>
  </si>
  <si>
    <t>2 Family Support Division/MO HealthNet Division-Monthly Management Report, Table 24.  Beginning August 2012, this count allows for more timely reporting of MO HealthNet eligibles; prior months reflect waiting two months for data.  Women's Health Services = Extended Women's Health, Uninsured Women's Health Services - New Table as of July 2009. Table 24 was replaced with table 21 in October, 2021</t>
  </si>
  <si>
    <r>
      <rPr>
        <vertAlign val="superscript"/>
        <sz val="10"/>
        <rFont val="Arial"/>
        <family val="2"/>
      </rPr>
      <t>4</t>
    </r>
    <r>
      <rPr>
        <sz val="10"/>
        <rFont val="Arial"/>
        <family val="2"/>
      </rPr>
      <t xml:space="preserve"> Family Support Division/MO HealthNet Division-Monthly Management Report, Table 25.</t>
    </r>
    <r>
      <rPr>
        <sz val="10"/>
        <rFont val="Arial"/>
        <family val="2"/>
      </rPr>
      <t xml:space="preserve"> Table 25 was replaced with Table 9 in October, 2021.</t>
    </r>
  </si>
  <si>
    <r>
      <rPr>
        <vertAlign val="superscript"/>
        <sz val="10"/>
        <rFont val="Arial"/>
        <family val="2"/>
      </rPr>
      <t>8</t>
    </r>
    <r>
      <rPr>
        <sz val="10"/>
        <rFont val="Arial"/>
        <family val="2"/>
      </rPr>
      <t xml:space="preserve"> Child Care Monthly Management Report, Table 4, Child Care Development Block Grant (CCDBG) only.  This count represents anyone eligible during the month. </t>
    </r>
    <r>
      <rPr>
        <sz val="10"/>
        <rFont val="Arial"/>
        <family val="2"/>
      </rPr>
      <t>Effective December 2023, Child Care data is no longer available to DSS.  Eligibility for the Child Care Subsidy program was transitioned to DESE’s Child Care Data System (CCDS). DESE took over administration and policy for the CC subsidy program August 28th,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</si>
</sst>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yyyy"/>
    <numFmt numFmtId="165" formatCode="_(* #,##0_);_(* \(#,##0\);_(* &quot;-&quot;??_);_(@_)"/>
  </numFmts>
  <fonts count="11" x14ac:knownFonts="1">
    <font>
      <sz val="10"/>
      <name val="Arial"/>
    </font>
    <font>
      <sz val="10"/>
      <name val="Arial"/>
      <family val="2"/>
    </font>
    <font>
      <b/>
      <sz val="10"/>
      <name val="Arial"/>
      <family val="2"/>
    </font>
    <font>
      <sz val="8"/>
      <name val="Arial"/>
      <family val="2"/>
    </font>
    <font>
      <vertAlign val="superscript"/>
      <sz val="10"/>
      <name val="Arial"/>
      <family val="2"/>
    </font>
    <font>
      <sz val="10"/>
      <name val="Arial"/>
      <family val="2"/>
    </font>
    <font>
      <u/>
      <sz val="10"/>
      <color indexed="12"/>
      <name val="Arial"/>
      <family val="2"/>
    </font>
    <font>
      <sz val="10"/>
      <color indexed="10"/>
      <name val="Arial"/>
      <family val="2"/>
    </font>
    <font>
      <b/>
      <sz val="12"/>
      <color rgb="FFFF0000"/>
      <name val="Arial"/>
      <family val="2"/>
    </font>
    <font>
      <b/>
      <sz val="12"/>
      <color rgb="FF92D050"/>
      <name val="Arial"/>
      <family val="2"/>
    </font>
    <font>
      <sz val="10"/>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6" fillId="0" borderId="0" applyNumberFormat="0" applyFill="0" applyBorder="0" applyAlignment="0" applyProtection="0">
      <alignment vertical="top"/>
      <protection locked="0"/>
    </xf>
    <xf numFmtId="43" fontId="10" fillId="0" borderId="0" applyFont="0" applyFill="0" applyBorder="0" applyAlignment="0" applyProtection="0"/>
    <xf numFmtId="0" fontId="1" fillId="0" borderId="0"/>
  </cellStyleXfs>
  <cellXfs count="53">
    <xf numFmtId="0" fontId="0" fillId="0" borderId="0" xfId="0"/>
    <xf numFmtId="164" fontId="2" fillId="0" borderId="0" xfId="0" applyNumberFormat="1" applyFont="1" applyAlignment="1">
      <alignment horizontal="center"/>
    </xf>
    <xf numFmtId="3" fontId="5" fillId="0" borderId="0" xfId="0" applyNumberFormat="1" applyFont="1"/>
    <xf numFmtId="0" fontId="5" fillId="0" borderId="0" xfId="0" applyFont="1"/>
    <xf numFmtId="3" fontId="5" fillId="0" borderId="0" xfId="0" applyNumberFormat="1" applyFont="1" applyAlignment="1">
      <alignment horizontal="right"/>
    </xf>
    <xf numFmtId="3" fontId="5" fillId="0" borderId="0" xfId="0" applyNumberFormat="1" applyFont="1" applyFill="1"/>
    <xf numFmtId="0" fontId="6" fillId="0" borderId="0" xfId="1" applyFont="1" applyAlignment="1" applyProtection="1"/>
    <xf numFmtId="164" fontId="5" fillId="0" borderId="0" xfId="0" applyNumberFormat="1" applyFont="1" applyAlignment="1">
      <alignment horizontal="center"/>
    </xf>
    <xf numFmtId="3" fontId="0" fillId="0" borderId="0" xfId="0" applyNumberFormat="1"/>
    <xf numFmtId="0" fontId="5" fillId="0" borderId="0" xfId="0" applyFont="1" applyAlignment="1">
      <alignment horizontal="left"/>
    </xf>
    <xf numFmtId="164" fontId="0" fillId="0" borderId="0" xfId="0" applyNumberFormat="1"/>
    <xf numFmtId="3" fontId="5" fillId="0" borderId="0" xfId="0" applyNumberFormat="1" applyFont="1" applyAlignment="1"/>
    <xf numFmtId="3" fontId="5" fillId="0" borderId="0" xfId="0" applyNumberFormat="1" applyFont="1" applyFill="1" applyAlignment="1"/>
    <xf numFmtId="0" fontId="5" fillId="0" borderId="0" xfId="0" applyFont="1" applyAlignment="1"/>
    <xf numFmtId="0" fontId="0" fillId="0" borderId="0" xfId="0" applyAlignment="1"/>
    <xf numFmtId="0" fontId="7" fillId="0" borderId="0" xfId="0" applyFont="1" applyAlignment="1"/>
    <xf numFmtId="3" fontId="1" fillId="0" borderId="0" xfId="0" applyNumberFormat="1" applyFont="1"/>
    <xf numFmtId="3" fontId="1" fillId="0" borderId="0" xfId="0" applyNumberFormat="1" applyFont="1" applyFill="1"/>
    <xf numFmtId="0" fontId="8" fillId="0" borderId="0" xfId="0" applyFont="1"/>
    <xf numFmtId="0" fontId="9" fillId="0" borderId="0" xfId="0" applyFont="1"/>
    <xf numFmtId="0" fontId="1" fillId="0" borderId="0" xfId="0" applyFont="1"/>
    <xf numFmtId="3" fontId="1" fillId="0" borderId="0" xfId="0" applyNumberFormat="1" applyFont="1" applyAlignment="1">
      <alignment horizontal="right"/>
    </xf>
    <xf numFmtId="3" fontId="1" fillId="0" borderId="0" xfId="0" applyNumberFormat="1" applyFont="1" applyFill="1" applyAlignment="1">
      <alignment horizontal="right"/>
    </xf>
    <xf numFmtId="0" fontId="1" fillId="0" borderId="0" xfId="0" applyFont="1" applyAlignment="1"/>
    <xf numFmtId="3" fontId="1" fillId="0" borderId="0" xfId="0" applyNumberFormat="1" applyFont="1" applyFill="1" applyAlignment="1"/>
    <xf numFmtId="0" fontId="1" fillId="0" borderId="0" xfId="0" applyFont="1" applyAlignment="1">
      <alignment horizontal="center"/>
    </xf>
    <xf numFmtId="0" fontId="3" fillId="0" borderId="0" xfId="0" applyFont="1" applyAlignment="1">
      <alignment horizontal="left" vertical="top"/>
    </xf>
    <xf numFmtId="0" fontId="0" fillId="0" borderId="0" xfId="0" applyAlignment="1">
      <alignment horizontal="left" vertical="top"/>
    </xf>
    <xf numFmtId="3" fontId="5" fillId="0" borderId="0" xfId="0" applyNumberFormat="1" applyFont="1" applyAlignment="1">
      <alignment horizontal="left" vertical="top"/>
    </xf>
    <xf numFmtId="0" fontId="1" fillId="0" borderId="0" xfId="0" applyFont="1" applyAlignment="1">
      <alignment horizontal="left" vertical="top"/>
    </xf>
    <xf numFmtId="3" fontId="1" fillId="0" borderId="0" xfId="0" applyNumberFormat="1" applyFont="1" applyFill="1" applyBorder="1"/>
    <xf numFmtId="0" fontId="0" fillId="0" borderId="0" xfId="0" applyBorder="1"/>
    <xf numFmtId="0" fontId="0" fillId="0" borderId="0" xfId="0" applyFill="1"/>
    <xf numFmtId="3" fontId="0" fillId="0" borderId="0" xfId="0" applyNumberFormat="1" applyFill="1"/>
    <xf numFmtId="0" fontId="1" fillId="0" borderId="0" xfId="0" applyFont="1" applyAlignment="1">
      <alignment horizontal="left"/>
    </xf>
    <xf numFmtId="3" fontId="0" fillId="0" borderId="0" xfId="0" applyNumberFormat="1" applyBorder="1" applyAlignment="1">
      <alignment vertical="top" wrapText="1"/>
    </xf>
    <xf numFmtId="3" fontId="0" fillId="0" borderId="0" xfId="0" applyNumberFormat="1" applyBorder="1"/>
    <xf numFmtId="0" fontId="0" fillId="0" borderId="0" xfId="0" applyBorder="1" applyAlignment="1">
      <alignment horizontal="left" vertical="top"/>
    </xf>
    <xf numFmtId="0" fontId="1" fillId="0" borderId="0" xfId="0" applyFont="1" applyBorder="1" applyAlignment="1">
      <alignment horizontal="left" vertical="top"/>
    </xf>
    <xf numFmtId="0" fontId="1" fillId="0" borderId="0" xfId="0" applyFont="1" applyFill="1"/>
    <xf numFmtId="164" fontId="0" fillId="0" borderId="0" xfId="0" applyNumberFormat="1" applyFill="1"/>
    <xf numFmtId="0" fontId="0" fillId="0" borderId="0" xfId="0" applyFill="1" applyAlignment="1">
      <alignment horizontal="left" vertical="top"/>
    </xf>
    <xf numFmtId="0" fontId="1" fillId="0" borderId="0" xfId="0" applyFont="1" applyFill="1" applyAlignment="1">
      <alignment horizontal="left" vertical="top"/>
    </xf>
    <xf numFmtId="165" fontId="1" fillId="0" borderId="0" xfId="2" applyNumberFormat="1" applyFont="1" applyFill="1"/>
    <xf numFmtId="165" fontId="1" fillId="0" borderId="0" xfId="2" applyNumberFormat="1" applyFont="1"/>
    <xf numFmtId="3" fontId="0" fillId="0" borderId="0" xfId="0" applyNumberFormat="1" applyAlignment="1">
      <alignment horizontal="right"/>
    </xf>
    <xf numFmtId="0" fontId="2" fillId="0" borderId="0" xfId="0" applyFont="1" applyAlignment="1"/>
    <xf numFmtId="3" fontId="0" fillId="0" borderId="0" xfId="2" applyNumberFormat="1" applyFont="1"/>
    <xf numFmtId="17" fontId="0" fillId="0" borderId="0" xfId="0" applyNumberFormat="1"/>
    <xf numFmtId="0" fontId="1" fillId="0" borderId="0" xfId="0" applyFont="1" applyAlignment="1">
      <alignment horizontal="left" vertical="top" wrapText="1"/>
    </xf>
    <xf numFmtId="0" fontId="0" fillId="0" borderId="0" xfId="0" applyFill="1" applyAlignment="1">
      <alignment wrapText="1"/>
    </xf>
    <xf numFmtId="0" fontId="4" fillId="0" borderId="0" xfId="0" applyFont="1" applyAlignment="1">
      <alignment horizontal="left" vertical="top" wrapText="1"/>
    </xf>
    <xf numFmtId="0" fontId="1" fillId="0" borderId="0" xfId="0" applyFont="1" applyFill="1" applyAlignment="1">
      <alignment wrapText="1"/>
    </xf>
  </cellXfs>
  <cellStyles count="4">
    <cellStyle name="Comma" xfId="2" builtinId="3"/>
    <cellStyle name="Hyperlink" xfId="1" builtinId="8"/>
    <cellStyle name="Normal" xfId="0" builtinId="0"/>
    <cellStyle name="Normal 3" xfId="3" xr:uid="{00000000-0005-0000-0000-000003000000}"/>
  </cellStyles>
  <dxfs count="0"/>
  <tableStyles count="0" defaultTableStyle="TableStyleMedium9" defaultPivotStyle="PivotStyleLight16"/>
  <colors>
    <mruColors>
      <color rgb="FF00FF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G67"/>
  <sheetViews>
    <sheetView tabSelected="1" zoomScaleNormal="100" workbookViewId="0">
      <pane xSplit="1" ySplit="4" topLeftCell="IQ5" activePane="bottomRight" state="frozen"/>
      <selection pane="topRight" activeCell="B1" sqref="B1"/>
      <selection pane="bottomLeft" activeCell="A5" sqref="A5"/>
      <selection pane="bottomRight" activeCell="JE4" sqref="JE4"/>
    </sheetView>
  </sheetViews>
  <sheetFormatPr defaultRowHeight="12.75" x14ac:dyDescent="0.2"/>
  <cols>
    <col min="1" max="1" width="45.85546875" style="14" customWidth="1"/>
    <col min="2" max="2" width="10.85546875" bestFit="1" customWidth="1"/>
    <col min="3" max="3" width="8.42578125" customWidth="1"/>
    <col min="4" max="4" width="7.85546875" customWidth="1"/>
    <col min="5" max="6" width="8.85546875" customWidth="1"/>
    <col min="7" max="8" width="8.5703125" customWidth="1"/>
    <col min="9" max="9" width="8.85546875" customWidth="1"/>
    <col min="10" max="10" width="9.140625" customWidth="1"/>
    <col min="11" max="11" width="10.140625" bestFit="1" customWidth="1"/>
    <col min="12" max="12" width="10.42578125" bestFit="1" customWidth="1"/>
    <col min="13" max="13" width="10.140625" bestFit="1" customWidth="1"/>
    <col min="14" max="14" width="10.5703125" bestFit="1" customWidth="1"/>
    <col min="15" max="16" width="9.85546875" bestFit="1" customWidth="1"/>
    <col min="17" max="17" width="10.5703125" bestFit="1" customWidth="1"/>
    <col min="18" max="18" width="9.85546875" customWidth="1"/>
    <col min="101" max="101" width="9.140625" bestFit="1" customWidth="1"/>
    <col min="107" max="107" width="10.85546875" bestFit="1" customWidth="1"/>
    <col min="177" max="213" width="9.140625" style="31"/>
    <col min="214" max="218" width="9.140625" bestFit="1" customWidth="1"/>
    <col min="219" max="224" width="9.140625" style="32" bestFit="1" customWidth="1"/>
    <col min="225" max="226" width="9.140625" style="32" customWidth="1"/>
    <col min="227" max="227" width="8.85546875" style="32"/>
    <col min="230" max="230" width="8.85546875" bestFit="1" customWidth="1"/>
    <col min="235" max="235" width="9.85546875" customWidth="1"/>
    <col min="242" max="242" width="8.85546875" bestFit="1" customWidth="1"/>
    <col min="246" max="246" width="9.42578125" bestFit="1" customWidth="1"/>
    <col min="261" max="261" width="9.140625" customWidth="1"/>
  </cols>
  <sheetData>
    <row r="1" spans="1:397" ht="15.75" x14ac:dyDescent="0.25">
      <c r="A1" s="46" t="s">
        <v>1</v>
      </c>
      <c r="B1" s="6"/>
      <c r="BO1" s="18"/>
      <c r="HJ1" s="20"/>
      <c r="HK1" s="39"/>
      <c r="HL1" s="39"/>
      <c r="HM1" s="39"/>
      <c r="HN1" s="39"/>
      <c r="HO1" s="39"/>
      <c r="HP1" s="39"/>
      <c r="HQ1" s="39"/>
      <c r="HR1" s="39"/>
      <c r="HT1" s="32"/>
    </row>
    <row r="2" spans="1:397" ht="15.75" x14ac:dyDescent="0.25">
      <c r="A2" s="46" t="s">
        <v>2</v>
      </c>
      <c r="M2" s="8"/>
      <c r="BO2" s="19"/>
      <c r="HT2" s="32"/>
    </row>
    <row r="3" spans="1:397" x14ac:dyDescent="0.2">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CW3" s="25"/>
      <c r="HT3" s="32"/>
    </row>
    <row r="4" spans="1:397" x14ac:dyDescent="0.2">
      <c r="A4" s="1"/>
      <c r="B4" s="7">
        <v>38108</v>
      </c>
      <c r="C4" s="7">
        <v>38139</v>
      </c>
      <c r="D4" s="7">
        <v>38169</v>
      </c>
      <c r="E4" s="7">
        <v>38200</v>
      </c>
      <c r="F4" s="7">
        <v>38231</v>
      </c>
      <c r="G4" s="7">
        <v>38261</v>
      </c>
      <c r="H4" s="7">
        <v>38292</v>
      </c>
      <c r="I4" s="7">
        <v>38322</v>
      </c>
      <c r="J4" s="7">
        <v>38353</v>
      </c>
      <c r="K4" s="7">
        <v>38384</v>
      </c>
      <c r="L4" s="7">
        <v>38412</v>
      </c>
      <c r="M4" s="7">
        <v>38443</v>
      </c>
      <c r="N4" s="7">
        <v>38473</v>
      </c>
      <c r="O4" s="7">
        <v>38504</v>
      </c>
      <c r="P4" s="7">
        <v>38534</v>
      </c>
      <c r="Q4" s="7">
        <v>38565</v>
      </c>
      <c r="R4" s="7">
        <v>38596</v>
      </c>
      <c r="S4" s="10">
        <v>38626</v>
      </c>
      <c r="T4" s="10">
        <v>38657</v>
      </c>
      <c r="U4" s="10">
        <v>38687</v>
      </c>
      <c r="V4" s="10">
        <v>38718</v>
      </c>
      <c r="W4" s="10">
        <v>38749</v>
      </c>
      <c r="X4" s="10">
        <v>38777</v>
      </c>
      <c r="Y4" s="10">
        <v>38808</v>
      </c>
      <c r="Z4" s="10">
        <v>38838</v>
      </c>
      <c r="AA4" s="10">
        <v>38869</v>
      </c>
      <c r="AB4" s="10">
        <v>38899</v>
      </c>
      <c r="AC4" s="10">
        <v>38930</v>
      </c>
      <c r="AD4" s="10">
        <v>38961</v>
      </c>
      <c r="AE4" s="10">
        <v>38991</v>
      </c>
      <c r="AF4" s="10">
        <v>39022</v>
      </c>
      <c r="AG4" s="10">
        <v>39052</v>
      </c>
      <c r="AH4" s="10">
        <v>39083</v>
      </c>
      <c r="AI4" s="10">
        <v>39114</v>
      </c>
      <c r="AJ4" s="10">
        <v>39142</v>
      </c>
      <c r="AK4" s="10">
        <v>39173</v>
      </c>
      <c r="AL4" s="10">
        <v>39203</v>
      </c>
      <c r="AM4" s="10">
        <v>39234</v>
      </c>
      <c r="AN4" s="10">
        <v>39264</v>
      </c>
      <c r="AO4" s="10">
        <v>39295</v>
      </c>
      <c r="AP4" s="10">
        <v>39326</v>
      </c>
      <c r="AQ4" s="10">
        <v>39356</v>
      </c>
      <c r="AR4" s="10">
        <v>39387</v>
      </c>
      <c r="AS4" s="10">
        <v>39417</v>
      </c>
      <c r="AT4" s="10">
        <v>39448</v>
      </c>
      <c r="AU4" s="10">
        <v>39479</v>
      </c>
      <c r="AV4" s="10">
        <v>39508</v>
      </c>
      <c r="AW4" s="10">
        <v>39539</v>
      </c>
      <c r="AX4" s="10">
        <v>39569</v>
      </c>
      <c r="AY4" s="10">
        <v>39600</v>
      </c>
      <c r="AZ4" s="10">
        <v>39630</v>
      </c>
      <c r="BA4" s="10">
        <v>39661</v>
      </c>
      <c r="BB4" s="10">
        <v>39692</v>
      </c>
      <c r="BC4" s="10">
        <v>39722</v>
      </c>
      <c r="BD4" s="10">
        <v>39753</v>
      </c>
      <c r="BE4" s="10">
        <v>39783</v>
      </c>
      <c r="BF4" s="10">
        <v>39814</v>
      </c>
      <c r="BG4" s="10">
        <v>39845</v>
      </c>
      <c r="BH4" s="10">
        <v>39873</v>
      </c>
      <c r="BI4" s="10">
        <v>39904</v>
      </c>
      <c r="BJ4" s="10">
        <v>39934</v>
      </c>
      <c r="BK4" s="10">
        <v>39965</v>
      </c>
      <c r="BL4" s="10">
        <v>39995</v>
      </c>
      <c r="BM4" s="10">
        <v>40026</v>
      </c>
      <c r="BN4" s="10">
        <v>40057</v>
      </c>
      <c r="BO4" s="10">
        <v>40087</v>
      </c>
      <c r="BP4" s="10">
        <v>40118</v>
      </c>
      <c r="BQ4" s="10">
        <v>40148</v>
      </c>
      <c r="BR4" s="10">
        <v>40179</v>
      </c>
      <c r="BS4" s="10">
        <v>40210</v>
      </c>
      <c r="BT4" s="10">
        <v>40238</v>
      </c>
      <c r="BU4" s="10">
        <v>40269</v>
      </c>
      <c r="BV4" s="10">
        <v>40299</v>
      </c>
      <c r="BW4" s="10">
        <v>40330</v>
      </c>
      <c r="BX4" s="10">
        <v>40360</v>
      </c>
      <c r="BY4" s="10">
        <v>40391</v>
      </c>
      <c r="BZ4" s="10">
        <v>40422</v>
      </c>
      <c r="CA4" s="10">
        <v>40452</v>
      </c>
      <c r="CB4" s="10">
        <v>40483</v>
      </c>
      <c r="CC4" s="10">
        <v>40513</v>
      </c>
      <c r="CD4" s="10">
        <v>40544</v>
      </c>
      <c r="CE4" s="10">
        <v>40575</v>
      </c>
      <c r="CF4" s="10">
        <v>40603</v>
      </c>
      <c r="CG4" s="10">
        <v>40634</v>
      </c>
      <c r="CH4" s="10">
        <v>40664</v>
      </c>
      <c r="CI4" s="10">
        <v>40695</v>
      </c>
      <c r="CJ4" s="10">
        <v>40725</v>
      </c>
      <c r="CK4" s="10">
        <v>40756</v>
      </c>
      <c r="CL4" s="10">
        <v>40787</v>
      </c>
      <c r="CM4" s="10">
        <v>40817</v>
      </c>
      <c r="CN4" s="10">
        <v>40848</v>
      </c>
      <c r="CO4" s="10">
        <v>40878</v>
      </c>
      <c r="CP4" s="10">
        <v>40909</v>
      </c>
      <c r="CQ4" s="10">
        <v>40940</v>
      </c>
      <c r="CR4" s="10">
        <v>40969</v>
      </c>
      <c r="CS4" s="10">
        <v>41000</v>
      </c>
      <c r="CT4" s="10">
        <v>41030</v>
      </c>
      <c r="CU4" s="10">
        <v>41061</v>
      </c>
      <c r="CV4" s="10">
        <v>41091</v>
      </c>
      <c r="CW4" s="10">
        <v>41122</v>
      </c>
      <c r="CX4" s="10">
        <v>41153</v>
      </c>
      <c r="CY4" s="10">
        <v>41183</v>
      </c>
      <c r="CZ4" s="10">
        <v>41214</v>
      </c>
      <c r="DA4" s="10">
        <v>41244</v>
      </c>
      <c r="DB4" s="10">
        <v>41275</v>
      </c>
      <c r="DC4" s="10">
        <v>41306</v>
      </c>
      <c r="DD4" s="10">
        <v>41334</v>
      </c>
      <c r="DE4" s="10">
        <v>41365</v>
      </c>
      <c r="DF4" s="10">
        <v>41395</v>
      </c>
      <c r="DG4" s="10">
        <v>41426</v>
      </c>
      <c r="DH4" s="10">
        <v>41456</v>
      </c>
      <c r="DI4" s="10">
        <v>41487</v>
      </c>
      <c r="DJ4" s="10">
        <v>41518</v>
      </c>
      <c r="DK4" s="10">
        <v>41548</v>
      </c>
      <c r="DL4" s="10">
        <v>41579</v>
      </c>
      <c r="DM4" s="10">
        <v>41609</v>
      </c>
      <c r="DN4" s="10">
        <v>41640</v>
      </c>
      <c r="DO4" s="10">
        <v>41671</v>
      </c>
      <c r="DP4" s="10">
        <v>41699</v>
      </c>
      <c r="DQ4" s="10">
        <v>41730</v>
      </c>
      <c r="DR4" s="10">
        <v>41760</v>
      </c>
      <c r="DS4" s="10">
        <v>41791</v>
      </c>
      <c r="DT4" s="10">
        <v>41821</v>
      </c>
      <c r="DU4" s="10">
        <v>41852</v>
      </c>
      <c r="DV4" s="10">
        <v>41883</v>
      </c>
      <c r="DW4" s="10">
        <v>41913</v>
      </c>
      <c r="DX4" s="10">
        <v>41944</v>
      </c>
      <c r="DY4" s="10">
        <v>41974</v>
      </c>
      <c r="DZ4" s="10">
        <v>42005</v>
      </c>
      <c r="EA4" s="10">
        <v>42036</v>
      </c>
      <c r="EB4" s="10">
        <v>42064</v>
      </c>
      <c r="EC4" s="10">
        <v>42095</v>
      </c>
      <c r="ED4" s="10">
        <v>42125</v>
      </c>
      <c r="EE4" s="10">
        <v>42156</v>
      </c>
      <c r="EF4" s="10">
        <v>42186</v>
      </c>
      <c r="EG4" s="10">
        <v>42217</v>
      </c>
      <c r="EH4" s="10">
        <v>42248</v>
      </c>
      <c r="EI4" s="10">
        <v>42278</v>
      </c>
      <c r="EJ4" s="10">
        <v>42309</v>
      </c>
      <c r="EK4" s="10">
        <v>42339</v>
      </c>
      <c r="EL4" s="10">
        <v>42370</v>
      </c>
      <c r="EM4" s="10">
        <v>42401</v>
      </c>
      <c r="EN4" s="10">
        <v>42430</v>
      </c>
      <c r="EO4" s="10">
        <v>42461</v>
      </c>
      <c r="EP4" s="10">
        <v>42491</v>
      </c>
      <c r="EQ4" s="10">
        <v>42522</v>
      </c>
      <c r="ER4" s="10">
        <v>42552</v>
      </c>
      <c r="ES4" s="10">
        <v>42583</v>
      </c>
      <c r="ET4" s="10">
        <v>42614</v>
      </c>
      <c r="EU4" s="10">
        <v>42644</v>
      </c>
      <c r="EV4" s="10">
        <v>42675</v>
      </c>
      <c r="EW4" s="10">
        <v>42705</v>
      </c>
      <c r="EX4" s="10">
        <v>42736</v>
      </c>
      <c r="EY4" s="10">
        <v>42767</v>
      </c>
      <c r="EZ4" s="10">
        <v>42795</v>
      </c>
      <c r="FA4" s="10">
        <v>42826</v>
      </c>
      <c r="FB4" s="10">
        <v>42856</v>
      </c>
      <c r="FC4" s="10">
        <v>42887</v>
      </c>
      <c r="FD4" s="10">
        <v>42917</v>
      </c>
      <c r="FE4" s="10">
        <v>42948</v>
      </c>
      <c r="FF4" s="10">
        <v>42979</v>
      </c>
      <c r="FG4" s="10">
        <v>43009</v>
      </c>
      <c r="FH4" s="10">
        <v>43040</v>
      </c>
      <c r="FI4" s="10">
        <v>43070</v>
      </c>
      <c r="FJ4" s="10">
        <v>43101</v>
      </c>
      <c r="FK4" s="10">
        <v>43132</v>
      </c>
      <c r="FL4" s="10">
        <v>43160</v>
      </c>
      <c r="FM4" s="10">
        <v>43191</v>
      </c>
      <c r="FN4" s="10">
        <v>43221</v>
      </c>
      <c r="FO4" s="10">
        <v>43252</v>
      </c>
      <c r="FP4" s="10">
        <v>43282</v>
      </c>
      <c r="FQ4" s="10">
        <v>43313</v>
      </c>
      <c r="FR4" s="10">
        <v>43344</v>
      </c>
      <c r="FS4" s="10">
        <v>43374</v>
      </c>
      <c r="FT4" s="10">
        <v>43405</v>
      </c>
      <c r="FU4" s="10">
        <v>43435</v>
      </c>
      <c r="FV4" s="10">
        <v>43466</v>
      </c>
      <c r="FW4" s="10">
        <v>43497</v>
      </c>
      <c r="FX4" s="10">
        <v>43525</v>
      </c>
      <c r="FY4" s="10">
        <v>43556</v>
      </c>
      <c r="FZ4" s="10">
        <v>43586</v>
      </c>
      <c r="GA4" s="10">
        <v>43617</v>
      </c>
      <c r="GB4" s="10">
        <v>43647</v>
      </c>
      <c r="GC4" s="10">
        <v>43678</v>
      </c>
      <c r="GD4" s="10">
        <v>43709</v>
      </c>
      <c r="GE4" s="10">
        <v>43739</v>
      </c>
      <c r="GF4" s="10">
        <v>43770</v>
      </c>
      <c r="GG4" s="10">
        <v>43800</v>
      </c>
      <c r="GH4" s="10">
        <v>43831</v>
      </c>
      <c r="GI4" s="10">
        <v>43862</v>
      </c>
      <c r="GJ4" s="10">
        <v>43891</v>
      </c>
      <c r="GK4" s="10">
        <v>43922</v>
      </c>
      <c r="GL4" s="10">
        <v>43952</v>
      </c>
      <c r="GM4" s="10">
        <v>43983</v>
      </c>
      <c r="GN4" s="10">
        <v>44013</v>
      </c>
      <c r="GO4" s="10">
        <v>44044</v>
      </c>
      <c r="GP4" s="10">
        <v>44075</v>
      </c>
      <c r="GQ4" s="10">
        <v>44105</v>
      </c>
      <c r="GR4" s="10">
        <v>44136</v>
      </c>
      <c r="GS4" s="10">
        <v>44166</v>
      </c>
      <c r="GT4" s="10">
        <v>44197</v>
      </c>
      <c r="GU4" s="10">
        <v>44228</v>
      </c>
      <c r="GV4" s="10">
        <v>44256</v>
      </c>
      <c r="GW4" s="10">
        <v>44287</v>
      </c>
      <c r="GX4" s="10">
        <v>44317</v>
      </c>
      <c r="GY4" s="10">
        <v>44348</v>
      </c>
      <c r="GZ4" s="10">
        <v>44378</v>
      </c>
      <c r="HA4" s="10">
        <v>44409</v>
      </c>
      <c r="HB4" s="10">
        <v>44440</v>
      </c>
      <c r="HC4" s="10">
        <v>44470</v>
      </c>
      <c r="HD4" s="10">
        <v>44501</v>
      </c>
      <c r="HE4" s="10">
        <v>44531</v>
      </c>
      <c r="HF4" s="10">
        <v>44562</v>
      </c>
      <c r="HG4" s="10">
        <v>44593</v>
      </c>
      <c r="HH4" s="10">
        <v>44621</v>
      </c>
      <c r="HI4" s="10">
        <v>44652</v>
      </c>
      <c r="HJ4" s="10">
        <v>44682</v>
      </c>
      <c r="HK4" s="40">
        <v>44713</v>
      </c>
      <c r="HL4" s="40">
        <v>44743</v>
      </c>
      <c r="HM4" s="40">
        <v>44774</v>
      </c>
      <c r="HN4" s="40">
        <v>44805</v>
      </c>
      <c r="HO4" s="40">
        <v>44835</v>
      </c>
      <c r="HP4" s="40">
        <v>44866</v>
      </c>
      <c r="HQ4" s="40">
        <v>44896</v>
      </c>
      <c r="HR4" s="40">
        <v>44957</v>
      </c>
      <c r="HS4" s="40">
        <v>44985</v>
      </c>
      <c r="HT4" s="40">
        <v>45016</v>
      </c>
      <c r="HU4" s="40">
        <v>45046</v>
      </c>
      <c r="HV4" s="40">
        <v>45077</v>
      </c>
      <c r="HW4" s="40">
        <v>45107</v>
      </c>
      <c r="HX4" s="40">
        <v>45138</v>
      </c>
      <c r="HY4" s="40">
        <v>45169</v>
      </c>
      <c r="HZ4" s="40">
        <v>45199</v>
      </c>
      <c r="IA4" s="40">
        <v>45230</v>
      </c>
      <c r="IB4" s="40">
        <v>45260</v>
      </c>
      <c r="IC4" s="40">
        <v>45291</v>
      </c>
      <c r="ID4" s="40">
        <v>45322</v>
      </c>
      <c r="IE4" s="40">
        <v>45351</v>
      </c>
      <c r="IF4" s="40">
        <v>45382</v>
      </c>
      <c r="IG4" s="40">
        <v>45412</v>
      </c>
      <c r="IH4" s="40">
        <v>45443</v>
      </c>
      <c r="II4" s="40">
        <v>45473</v>
      </c>
      <c r="IJ4" s="40">
        <v>45504</v>
      </c>
      <c r="IK4" s="40">
        <v>45535</v>
      </c>
      <c r="IL4" s="40">
        <v>45565</v>
      </c>
      <c r="IM4" s="48">
        <v>45596</v>
      </c>
      <c r="IN4" s="48">
        <v>45626</v>
      </c>
      <c r="IO4" s="48">
        <v>45657</v>
      </c>
      <c r="IP4" s="48">
        <v>45688</v>
      </c>
      <c r="IQ4" s="48">
        <v>45716</v>
      </c>
      <c r="IR4" s="48">
        <v>45747</v>
      </c>
      <c r="IS4" s="48">
        <v>45777</v>
      </c>
      <c r="IT4" s="48">
        <v>45808</v>
      </c>
      <c r="IU4" s="48">
        <v>45838</v>
      </c>
      <c r="IV4" s="48">
        <v>45869</v>
      </c>
      <c r="IW4" s="48">
        <v>45900</v>
      </c>
      <c r="IX4" s="48">
        <v>45930</v>
      </c>
      <c r="IY4" s="48">
        <v>45961</v>
      </c>
      <c r="IZ4" s="48">
        <v>45991</v>
      </c>
      <c r="JA4" s="48">
        <v>46022</v>
      </c>
      <c r="JB4" s="48">
        <v>46053</v>
      </c>
      <c r="JC4" s="48">
        <v>46081</v>
      </c>
      <c r="JD4" s="48">
        <v>46112</v>
      </c>
      <c r="JE4" s="48">
        <v>46142</v>
      </c>
    </row>
    <row r="5" spans="1:397" x14ac:dyDescent="0.2">
      <c r="A5" s="1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HT5" s="32"/>
      <c r="HU5" s="32"/>
    </row>
    <row r="6" spans="1:397" ht="14.25" x14ac:dyDescent="0.2">
      <c r="A6" s="13" t="s">
        <v>8</v>
      </c>
      <c r="B6" s="4">
        <f>SUM(B7:B11)</f>
        <v>975438</v>
      </c>
      <c r="C6" s="4">
        <f t="shared" ref="C6:BN6" si="0">SUM(C7:C11)</f>
        <v>966241</v>
      </c>
      <c r="D6" s="4">
        <f t="shared" si="0"/>
        <v>964649</v>
      </c>
      <c r="E6" s="4">
        <f t="shared" si="0"/>
        <v>968535</v>
      </c>
      <c r="F6" s="4">
        <f t="shared" si="0"/>
        <v>974359</v>
      </c>
      <c r="G6" s="4">
        <f t="shared" si="0"/>
        <v>980863</v>
      </c>
      <c r="H6" s="4">
        <f t="shared" si="0"/>
        <v>985392</v>
      </c>
      <c r="I6" s="4">
        <f t="shared" si="0"/>
        <v>987839</v>
      </c>
      <c r="J6" s="4">
        <f t="shared" si="0"/>
        <v>991858</v>
      </c>
      <c r="K6" s="4">
        <f t="shared" si="0"/>
        <v>993659</v>
      </c>
      <c r="L6" s="4">
        <f t="shared" si="0"/>
        <v>993277</v>
      </c>
      <c r="M6" s="4">
        <f t="shared" si="0"/>
        <v>991649</v>
      </c>
      <c r="N6" s="4">
        <f t="shared" si="0"/>
        <v>985079</v>
      </c>
      <c r="O6" s="4">
        <f t="shared" si="0"/>
        <v>974481</v>
      </c>
      <c r="P6" s="4">
        <f t="shared" si="0"/>
        <v>939011</v>
      </c>
      <c r="Q6" s="4">
        <f t="shared" si="0"/>
        <v>934065.3</v>
      </c>
      <c r="R6" s="4">
        <f t="shared" si="0"/>
        <v>918409</v>
      </c>
      <c r="S6" s="4">
        <f t="shared" si="0"/>
        <v>900776</v>
      </c>
      <c r="T6" s="4">
        <f t="shared" si="0"/>
        <v>897527</v>
      </c>
      <c r="U6" s="4">
        <f t="shared" si="0"/>
        <v>892762</v>
      </c>
      <c r="V6" s="4">
        <f t="shared" si="0"/>
        <v>870923</v>
      </c>
      <c r="W6" s="4">
        <f t="shared" si="0"/>
        <v>856715</v>
      </c>
      <c r="X6" s="4">
        <f t="shared" si="0"/>
        <v>852684</v>
      </c>
      <c r="Y6" s="4">
        <f t="shared" si="0"/>
        <v>848797</v>
      </c>
      <c r="Z6" s="4">
        <f t="shared" si="0"/>
        <v>836849</v>
      </c>
      <c r="AA6" s="4">
        <f t="shared" si="0"/>
        <v>834804</v>
      </c>
      <c r="AB6" s="4">
        <f t="shared" si="0"/>
        <v>815774</v>
      </c>
      <c r="AC6" s="4">
        <f t="shared" si="0"/>
        <v>813533</v>
      </c>
      <c r="AD6" s="4">
        <f t="shared" si="0"/>
        <v>813466</v>
      </c>
      <c r="AE6" s="4">
        <f t="shared" si="0"/>
        <v>812545</v>
      </c>
      <c r="AF6" s="4">
        <f t="shared" si="0"/>
        <v>809995</v>
      </c>
      <c r="AG6" s="4">
        <f t="shared" si="0"/>
        <v>808765</v>
      </c>
      <c r="AH6" s="4">
        <f t="shared" si="0"/>
        <v>807650</v>
      </c>
      <c r="AI6" s="4">
        <f t="shared" si="0"/>
        <v>806475</v>
      </c>
      <c r="AJ6" s="4">
        <f t="shared" si="0"/>
        <v>804165</v>
      </c>
      <c r="AK6" s="4">
        <f t="shared" si="0"/>
        <v>805822</v>
      </c>
      <c r="AL6" s="4">
        <f t="shared" si="0"/>
        <v>804111</v>
      </c>
      <c r="AM6" s="4">
        <f t="shared" si="0"/>
        <v>803812</v>
      </c>
      <c r="AN6" s="4">
        <f t="shared" si="0"/>
        <v>803564</v>
      </c>
      <c r="AO6" s="4">
        <f t="shared" si="0"/>
        <v>805282</v>
      </c>
      <c r="AP6" s="4">
        <f t="shared" si="0"/>
        <v>808913</v>
      </c>
      <c r="AQ6" s="4">
        <f t="shared" si="0"/>
        <v>810209</v>
      </c>
      <c r="AR6" s="4">
        <f t="shared" si="0"/>
        <v>812387</v>
      </c>
      <c r="AS6" s="4">
        <f t="shared" si="0"/>
        <v>811807</v>
      </c>
      <c r="AT6" s="4">
        <f t="shared" si="0"/>
        <v>806884</v>
      </c>
      <c r="AU6" s="4">
        <f t="shared" si="0"/>
        <v>811410</v>
      </c>
      <c r="AV6" s="4">
        <f t="shared" si="0"/>
        <v>811628</v>
      </c>
      <c r="AW6" s="4">
        <f t="shared" si="0"/>
        <v>814021</v>
      </c>
      <c r="AX6" s="4">
        <f t="shared" si="0"/>
        <v>812649</v>
      </c>
      <c r="AY6" s="4">
        <f t="shared" si="0"/>
        <v>811870</v>
      </c>
      <c r="AZ6" s="4">
        <f t="shared" si="0"/>
        <v>813009</v>
      </c>
      <c r="BA6" s="4">
        <f t="shared" si="0"/>
        <v>815742</v>
      </c>
      <c r="BB6" s="4">
        <f t="shared" si="0"/>
        <v>815359</v>
      </c>
      <c r="BC6" s="4">
        <f t="shared" si="0"/>
        <v>817279</v>
      </c>
      <c r="BD6" s="4">
        <f t="shared" si="0"/>
        <v>820873</v>
      </c>
      <c r="BE6" s="4">
        <f t="shared" si="0"/>
        <v>821590</v>
      </c>
      <c r="BF6" s="4">
        <f t="shared" si="0"/>
        <v>823972</v>
      </c>
      <c r="BG6" s="4">
        <f t="shared" si="0"/>
        <v>829268</v>
      </c>
      <c r="BH6" s="4">
        <f t="shared" si="0"/>
        <v>833545</v>
      </c>
      <c r="BI6" s="4">
        <f t="shared" si="0"/>
        <v>838519</v>
      </c>
      <c r="BJ6" s="4">
        <f t="shared" si="0"/>
        <v>844604</v>
      </c>
      <c r="BK6" s="4">
        <f t="shared" si="0"/>
        <v>845816</v>
      </c>
      <c r="BL6" s="4">
        <f t="shared" si="0"/>
        <v>850722</v>
      </c>
      <c r="BM6" s="4">
        <f t="shared" si="0"/>
        <v>857319</v>
      </c>
      <c r="BN6" s="4">
        <f t="shared" si="0"/>
        <v>865477</v>
      </c>
      <c r="BO6" s="4">
        <v>872556</v>
      </c>
      <c r="BP6" s="4">
        <v>877906</v>
      </c>
      <c r="BQ6" s="4">
        <v>881694</v>
      </c>
      <c r="BR6" s="4">
        <v>883988</v>
      </c>
      <c r="BS6" s="4">
        <v>886032</v>
      </c>
      <c r="BT6" s="4">
        <v>887785</v>
      </c>
      <c r="BU6" s="4">
        <v>891575</v>
      </c>
      <c r="BV6" s="4">
        <v>894084</v>
      </c>
      <c r="BW6" s="4">
        <v>891191</v>
      </c>
      <c r="BX6" s="4">
        <v>892261</v>
      </c>
      <c r="BY6" s="4">
        <v>895764</v>
      </c>
      <c r="BZ6" s="21">
        <v>898585</v>
      </c>
      <c r="CA6" s="21">
        <v>899828</v>
      </c>
      <c r="CB6" s="21">
        <v>898654</v>
      </c>
      <c r="CC6" s="21">
        <v>899237</v>
      </c>
      <c r="CD6" s="21">
        <v>900350</v>
      </c>
      <c r="CE6" s="21">
        <v>903013</v>
      </c>
      <c r="CF6" s="21">
        <v>899890</v>
      </c>
      <c r="CG6" s="21">
        <v>902883</v>
      </c>
      <c r="CH6" s="21">
        <v>901579</v>
      </c>
      <c r="CI6" s="21">
        <v>897306</v>
      </c>
      <c r="CJ6" s="21">
        <v>895998</v>
      </c>
      <c r="CK6" s="21">
        <v>892546</v>
      </c>
      <c r="CL6" s="21">
        <v>894627</v>
      </c>
      <c r="CM6" s="21">
        <v>895649</v>
      </c>
      <c r="CN6" s="21">
        <v>893723</v>
      </c>
      <c r="CO6" s="21">
        <v>893535</v>
      </c>
      <c r="CP6" s="21">
        <v>893449</v>
      </c>
      <c r="CQ6" s="21">
        <v>895479</v>
      </c>
      <c r="CR6" s="21">
        <v>895589</v>
      </c>
      <c r="CS6" s="21">
        <v>894311</v>
      </c>
      <c r="CT6" s="21">
        <v>893648</v>
      </c>
      <c r="CU6" s="21">
        <v>889159</v>
      </c>
      <c r="CV6" s="21">
        <v>882892</v>
      </c>
      <c r="CW6" s="21">
        <v>884323</v>
      </c>
      <c r="CX6" s="21">
        <v>881391</v>
      </c>
      <c r="CY6" s="21">
        <v>883656</v>
      </c>
      <c r="CZ6" s="21">
        <v>882205</v>
      </c>
      <c r="DA6" s="21">
        <v>879120</v>
      </c>
      <c r="DB6" s="21">
        <v>881719</v>
      </c>
      <c r="DC6" s="21">
        <v>879084</v>
      </c>
      <c r="DD6" s="21">
        <v>878444</v>
      </c>
      <c r="DE6" s="21">
        <v>877604</v>
      </c>
      <c r="DF6" s="21">
        <v>873466</v>
      </c>
      <c r="DG6" s="8">
        <v>868226</v>
      </c>
      <c r="DH6" s="21">
        <v>866383</v>
      </c>
      <c r="DI6" s="21">
        <v>862747</v>
      </c>
      <c r="DJ6" s="21">
        <v>861121</v>
      </c>
      <c r="DK6" s="21">
        <v>857557</v>
      </c>
      <c r="DL6" s="21">
        <v>852913</v>
      </c>
      <c r="DM6" s="21">
        <v>847385</v>
      </c>
      <c r="DN6" s="21">
        <v>839335</v>
      </c>
      <c r="DO6" s="21">
        <v>828478</v>
      </c>
      <c r="DP6" s="21">
        <v>829585</v>
      </c>
      <c r="DQ6" s="21">
        <v>823761</v>
      </c>
      <c r="DR6" s="21">
        <v>819419</v>
      </c>
      <c r="DS6" s="21">
        <v>825974</v>
      </c>
      <c r="DT6" s="8">
        <v>829908</v>
      </c>
      <c r="DU6" s="8">
        <v>833604</v>
      </c>
      <c r="DV6" s="8">
        <v>844749</v>
      </c>
      <c r="DW6" s="8">
        <v>860659</v>
      </c>
      <c r="DX6" s="8">
        <v>869647</v>
      </c>
      <c r="DY6" s="8">
        <v>872838</v>
      </c>
      <c r="DZ6" s="8">
        <v>880971</v>
      </c>
      <c r="EA6" s="8">
        <v>893445</v>
      </c>
      <c r="EB6" s="8">
        <v>911140</v>
      </c>
      <c r="EC6" s="8">
        <v>926026</v>
      </c>
      <c r="ED6" s="8">
        <v>936823</v>
      </c>
      <c r="EE6" s="8">
        <v>944257</v>
      </c>
      <c r="EF6" s="8">
        <v>950077</v>
      </c>
      <c r="EG6" s="8">
        <v>947250</v>
      </c>
      <c r="EH6" s="8">
        <v>944203</v>
      </c>
      <c r="EI6" s="8">
        <v>952536</v>
      </c>
      <c r="EJ6" s="8">
        <v>957472</v>
      </c>
      <c r="EK6" s="8">
        <v>966367</v>
      </c>
      <c r="EL6" s="8">
        <v>969424</v>
      </c>
      <c r="EM6" s="8">
        <v>974292</v>
      </c>
      <c r="EN6" s="8">
        <v>970218</v>
      </c>
      <c r="EO6" s="8">
        <v>979390</v>
      </c>
      <c r="EP6" s="8">
        <v>981322</v>
      </c>
      <c r="EQ6" s="8">
        <v>982776</v>
      </c>
      <c r="ER6" s="8">
        <v>979102</v>
      </c>
      <c r="ES6" s="8">
        <v>985392</v>
      </c>
      <c r="ET6" s="8">
        <v>989514</v>
      </c>
      <c r="EU6" s="8">
        <v>993932</v>
      </c>
      <c r="EV6" s="8">
        <v>995471</v>
      </c>
      <c r="EW6" s="8">
        <v>994615</v>
      </c>
      <c r="EX6" s="8">
        <v>996024</v>
      </c>
      <c r="EY6" s="8">
        <v>991572</v>
      </c>
      <c r="EZ6" s="8">
        <v>996015</v>
      </c>
      <c r="FA6" s="8">
        <v>996880</v>
      </c>
      <c r="FB6" s="8">
        <v>993988</v>
      </c>
      <c r="FC6" s="8">
        <v>983835</v>
      </c>
      <c r="FD6" s="8">
        <v>986466</v>
      </c>
      <c r="FE6" s="8">
        <v>986020</v>
      </c>
      <c r="FF6" s="8">
        <v>980912</v>
      </c>
      <c r="FG6" s="8">
        <v>979682</v>
      </c>
      <c r="FH6" s="8">
        <v>977990</v>
      </c>
      <c r="FI6" s="8">
        <v>975989</v>
      </c>
      <c r="FJ6" s="8">
        <v>977531</v>
      </c>
      <c r="FK6" s="8">
        <v>972262</v>
      </c>
      <c r="FL6" s="8">
        <v>969049</v>
      </c>
      <c r="FM6" s="8">
        <v>970946</v>
      </c>
      <c r="FN6" s="8">
        <v>973358</v>
      </c>
      <c r="FO6" s="8">
        <v>971143</v>
      </c>
      <c r="FP6" s="8">
        <v>950866</v>
      </c>
      <c r="FQ6" s="8">
        <v>953075</v>
      </c>
      <c r="FR6" s="8">
        <v>939162</v>
      </c>
      <c r="FS6" s="8">
        <v>926162</v>
      </c>
      <c r="FT6" s="8">
        <v>912508</v>
      </c>
      <c r="FU6" s="8">
        <v>906003</v>
      </c>
      <c r="FV6" s="8">
        <v>904679</v>
      </c>
      <c r="FW6" s="8">
        <v>900186</v>
      </c>
      <c r="FX6" s="8">
        <v>892341</v>
      </c>
      <c r="FY6" s="8">
        <v>881022</v>
      </c>
      <c r="FZ6" s="8">
        <v>869629</v>
      </c>
      <c r="GA6" s="8">
        <v>858077</v>
      </c>
      <c r="GB6" s="8">
        <v>850254</v>
      </c>
      <c r="GC6" s="8">
        <v>850041</v>
      </c>
      <c r="GD6" s="8">
        <v>851944</v>
      </c>
      <c r="GE6" s="8">
        <v>853795</v>
      </c>
      <c r="GF6" s="8">
        <v>851985</v>
      </c>
      <c r="GG6" s="8">
        <v>846554</v>
      </c>
      <c r="GH6" s="8">
        <v>846063</v>
      </c>
      <c r="GI6" s="8">
        <v>848048</v>
      </c>
      <c r="GJ6" s="8">
        <v>860896</v>
      </c>
      <c r="GK6" s="8">
        <v>903595</v>
      </c>
      <c r="GL6" s="8">
        <v>923048</v>
      </c>
      <c r="GM6" s="8">
        <v>939919</v>
      </c>
      <c r="GN6" s="8">
        <v>957820</v>
      </c>
      <c r="GO6" s="8">
        <v>975265</v>
      </c>
      <c r="GP6" s="8">
        <v>991054</v>
      </c>
      <c r="GQ6" s="8">
        <v>1004321</v>
      </c>
      <c r="GR6" s="8">
        <v>1015291</v>
      </c>
      <c r="GS6" s="8">
        <v>1028653</v>
      </c>
      <c r="GT6" s="8">
        <v>1039754</v>
      </c>
      <c r="GU6" s="8">
        <v>1048142</v>
      </c>
      <c r="GV6" s="8">
        <v>1059316</v>
      </c>
      <c r="GW6" s="8">
        <v>1071060</v>
      </c>
      <c r="GX6" s="8">
        <v>1080576</v>
      </c>
      <c r="GY6" s="8">
        <v>1089379</v>
      </c>
      <c r="GZ6" s="8">
        <v>1098103</v>
      </c>
      <c r="HA6" s="8">
        <v>1106846</v>
      </c>
      <c r="HB6" s="8">
        <v>1112773</v>
      </c>
      <c r="HC6" s="8">
        <v>1132481</v>
      </c>
      <c r="HD6" s="8">
        <v>1146253</v>
      </c>
      <c r="HE6" s="8">
        <v>1181838</v>
      </c>
      <c r="HF6" s="8">
        <v>1190592</v>
      </c>
      <c r="HG6" s="8">
        <v>1200253</v>
      </c>
      <c r="HH6" s="8">
        <v>1234719</v>
      </c>
      <c r="HI6" s="8">
        <v>1256829</v>
      </c>
      <c r="HJ6" s="8">
        <v>1274730</v>
      </c>
      <c r="HK6" s="33">
        <f t="shared" ref="HK6:HQ6" si="1">SUM(HK7:HK12)</f>
        <v>1299172</v>
      </c>
      <c r="HL6" s="33">
        <f t="shared" si="1"/>
        <v>1326458</v>
      </c>
      <c r="HM6" s="33">
        <f t="shared" si="1"/>
        <v>1358275</v>
      </c>
      <c r="HN6" s="33">
        <f t="shared" si="1"/>
        <v>1387702</v>
      </c>
      <c r="HO6" s="33">
        <f t="shared" si="1"/>
        <v>1407961</v>
      </c>
      <c r="HP6" s="33">
        <f t="shared" si="1"/>
        <v>1425543</v>
      </c>
      <c r="HQ6" s="33">
        <f t="shared" si="1"/>
        <v>1446914</v>
      </c>
      <c r="HR6" s="33">
        <f t="shared" ref="HR6:HS6" si="2">SUM(HR7:HR12)</f>
        <v>1468865</v>
      </c>
      <c r="HS6" s="33">
        <f t="shared" si="2"/>
        <v>1487508</v>
      </c>
      <c r="HT6" s="33">
        <f t="shared" ref="HT6:HY6" si="3">SUM(HT7:HT12)</f>
        <v>1502793</v>
      </c>
      <c r="HU6" s="33">
        <f t="shared" si="3"/>
        <v>1510892</v>
      </c>
      <c r="HV6" s="8">
        <f t="shared" si="3"/>
        <v>1517170</v>
      </c>
      <c r="HW6" s="8">
        <f t="shared" si="3"/>
        <v>1516691</v>
      </c>
      <c r="HX6" s="8">
        <f t="shared" si="3"/>
        <v>1497282</v>
      </c>
      <c r="HY6" s="8">
        <f t="shared" si="3"/>
        <v>1486027</v>
      </c>
      <c r="HZ6" s="8">
        <f t="shared" ref="HZ6:IP6" si="4">SUM(HZ7:HZ12)</f>
        <v>1459399</v>
      </c>
      <c r="IA6" s="8">
        <f t="shared" si="4"/>
        <v>1441791</v>
      </c>
      <c r="IB6" s="8">
        <f t="shared" si="4"/>
        <v>1426712</v>
      </c>
      <c r="IC6" s="8">
        <f t="shared" si="4"/>
        <v>1410338</v>
      </c>
      <c r="ID6" s="8">
        <f t="shared" si="4"/>
        <v>1377411</v>
      </c>
      <c r="IE6" s="8">
        <f t="shared" si="4"/>
        <v>1358178</v>
      </c>
      <c r="IF6" s="8">
        <f t="shared" si="4"/>
        <v>1349495</v>
      </c>
      <c r="IG6" s="8">
        <f t="shared" si="4"/>
        <v>1319166</v>
      </c>
      <c r="IH6" s="8">
        <f t="shared" si="4"/>
        <v>1304488</v>
      </c>
      <c r="II6" s="8">
        <f t="shared" si="4"/>
        <v>1267482</v>
      </c>
      <c r="IJ6" s="8">
        <f t="shared" si="4"/>
        <v>1268351</v>
      </c>
      <c r="IK6" s="8">
        <f t="shared" si="4"/>
        <v>1277819</v>
      </c>
      <c r="IL6" s="8">
        <f t="shared" si="4"/>
        <v>1271459</v>
      </c>
      <c r="IM6" s="8">
        <f t="shared" si="4"/>
        <v>1277095</v>
      </c>
      <c r="IN6" s="8">
        <f t="shared" si="4"/>
        <v>1271610</v>
      </c>
      <c r="IO6" s="8">
        <f t="shared" si="4"/>
        <v>1260368</v>
      </c>
      <c r="IP6" s="8">
        <f t="shared" si="4"/>
        <v>1267002</v>
      </c>
      <c r="IQ6" s="8">
        <f t="shared" ref="IQ6:IS6" si="5">SUM(IQ7:IQ12)</f>
        <v>1285316</v>
      </c>
      <c r="IR6" s="8">
        <f t="shared" si="5"/>
        <v>1249096</v>
      </c>
      <c r="IS6" s="8">
        <f t="shared" si="5"/>
        <v>1244522</v>
      </c>
      <c r="IT6" s="8">
        <f t="shared" ref="IT6:IV6" si="6">SUM(IT7:IT12)</f>
        <v>1245906</v>
      </c>
      <c r="IU6" s="8">
        <f t="shared" si="6"/>
        <v>1242283</v>
      </c>
      <c r="IV6" s="8">
        <f t="shared" si="6"/>
        <v>1251211</v>
      </c>
      <c r="IW6" s="8">
        <f t="shared" ref="IW6:JB6" si="7">SUM(IW7:IW12)</f>
        <v>1260053</v>
      </c>
      <c r="IX6" s="8">
        <f t="shared" si="7"/>
        <v>1264417</v>
      </c>
      <c r="IY6" s="8">
        <f t="shared" si="7"/>
        <v>1269224</v>
      </c>
      <c r="IZ6" s="8">
        <f t="shared" si="7"/>
        <v>1267048</v>
      </c>
      <c r="JA6" s="8">
        <f t="shared" si="7"/>
        <v>1262320</v>
      </c>
      <c r="JB6" s="8">
        <f t="shared" si="7"/>
        <v>1262105</v>
      </c>
      <c r="JC6" s="8">
        <f t="shared" ref="JC6:JE6" si="8">SUM(JC7:JC12)</f>
        <v>1255383</v>
      </c>
      <c r="JD6" s="8">
        <f t="shared" si="8"/>
        <v>1259418</v>
      </c>
      <c r="JE6" s="8">
        <f t="shared" si="8"/>
        <v>1256756</v>
      </c>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row>
    <row r="7" spans="1:397" ht="14.25" x14ac:dyDescent="0.2">
      <c r="A7" s="34" t="s">
        <v>28</v>
      </c>
      <c r="B7" s="4">
        <v>149011</v>
      </c>
      <c r="C7" s="2">
        <v>149368</v>
      </c>
      <c r="D7" s="2">
        <v>150217</v>
      </c>
      <c r="E7" s="2">
        <v>150481</v>
      </c>
      <c r="F7" s="2">
        <v>153762</v>
      </c>
      <c r="G7" s="2">
        <v>154987</v>
      </c>
      <c r="H7" s="2">
        <v>156070</v>
      </c>
      <c r="I7" s="2">
        <v>157130</v>
      </c>
      <c r="J7" s="2">
        <v>158050</v>
      </c>
      <c r="K7" s="2">
        <v>158956</v>
      </c>
      <c r="L7" s="2">
        <v>159517</v>
      </c>
      <c r="M7" s="2">
        <v>160080</v>
      </c>
      <c r="N7" s="2">
        <v>159947</v>
      </c>
      <c r="O7" s="2">
        <v>159499</v>
      </c>
      <c r="P7" s="2">
        <v>159650</v>
      </c>
      <c r="Q7" s="2">
        <v>159373.70000000001</v>
      </c>
      <c r="R7" s="2">
        <v>148309</v>
      </c>
      <c r="S7" s="2">
        <v>148019</v>
      </c>
      <c r="T7" s="2">
        <v>148068</v>
      </c>
      <c r="U7" s="2">
        <v>147421</v>
      </c>
      <c r="V7" s="2">
        <v>142973</v>
      </c>
      <c r="W7" s="2">
        <v>141513</v>
      </c>
      <c r="X7" s="2">
        <v>141367</v>
      </c>
      <c r="Y7" s="2">
        <v>141428</v>
      </c>
      <c r="Z7" s="2">
        <v>141372</v>
      </c>
      <c r="AA7" s="2">
        <v>141039</v>
      </c>
      <c r="AB7" s="2">
        <v>140900</v>
      </c>
      <c r="AC7" s="2">
        <v>141086</v>
      </c>
      <c r="AD7" s="2">
        <v>141117</v>
      </c>
      <c r="AE7" s="2">
        <v>141834</v>
      </c>
      <c r="AF7" s="2">
        <v>141121</v>
      </c>
      <c r="AG7" s="2">
        <v>140899</v>
      </c>
      <c r="AH7" s="2">
        <v>140056</v>
      </c>
      <c r="AI7" s="2">
        <v>139372</v>
      </c>
      <c r="AJ7" s="2">
        <v>139547</v>
      </c>
      <c r="AK7" s="2">
        <v>141446</v>
      </c>
      <c r="AL7" s="2">
        <v>141557</v>
      </c>
      <c r="AM7" s="2">
        <v>141600</v>
      </c>
      <c r="AN7" s="8">
        <v>142117</v>
      </c>
      <c r="AO7" s="8">
        <v>142536</v>
      </c>
      <c r="AP7" s="8">
        <v>143570</v>
      </c>
      <c r="AQ7" s="8">
        <v>143712</v>
      </c>
      <c r="AR7" s="8">
        <v>144035</v>
      </c>
      <c r="AS7" s="8">
        <v>144498</v>
      </c>
      <c r="AT7" s="8">
        <v>145705</v>
      </c>
      <c r="AU7" s="8">
        <v>146078</v>
      </c>
      <c r="AV7" s="2">
        <v>147208</v>
      </c>
      <c r="AW7" s="2">
        <v>147460</v>
      </c>
      <c r="AX7" s="2">
        <v>147789</v>
      </c>
      <c r="AY7" s="2">
        <v>148754</v>
      </c>
      <c r="AZ7" s="2">
        <v>149572</v>
      </c>
      <c r="BA7" s="2">
        <v>149803</v>
      </c>
      <c r="BB7" s="2">
        <v>150176</v>
      </c>
      <c r="BC7" s="2">
        <v>150495</v>
      </c>
      <c r="BD7" s="2">
        <v>151090</v>
      </c>
      <c r="BE7" s="2">
        <v>151457</v>
      </c>
      <c r="BF7" s="2">
        <v>151906</v>
      </c>
      <c r="BG7" s="2">
        <v>152380</v>
      </c>
      <c r="BH7" s="2">
        <v>153738</v>
      </c>
      <c r="BI7" s="2">
        <v>152632</v>
      </c>
      <c r="BJ7" s="2">
        <v>154161</v>
      </c>
      <c r="BK7" s="2">
        <v>154575</v>
      </c>
      <c r="BL7" s="2">
        <v>155706</v>
      </c>
      <c r="BM7" s="2">
        <v>156675</v>
      </c>
      <c r="BN7" s="16">
        <v>157596</v>
      </c>
      <c r="BO7" s="4">
        <v>158264</v>
      </c>
      <c r="BP7" s="4">
        <v>159186</v>
      </c>
      <c r="BQ7" s="4">
        <v>159693</v>
      </c>
      <c r="BR7" s="4">
        <v>160943</v>
      </c>
      <c r="BS7" s="4">
        <v>161949</v>
      </c>
      <c r="BT7" s="4">
        <v>163031</v>
      </c>
      <c r="BU7" s="4">
        <v>163670</v>
      </c>
      <c r="BV7" s="4">
        <v>164787</v>
      </c>
      <c r="BW7" s="4">
        <v>165185</v>
      </c>
      <c r="BX7" s="4">
        <v>165852</v>
      </c>
      <c r="BY7" s="4">
        <v>166589</v>
      </c>
      <c r="BZ7" s="21">
        <v>165937</v>
      </c>
      <c r="CA7" s="21">
        <v>166325</v>
      </c>
      <c r="CB7" s="21">
        <v>166090</v>
      </c>
      <c r="CC7" s="21">
        <v>165768</v>
      </c>
      <c r="CD7" s="21">
        <v>166586</v>
      </c>
      <c r="CE7" s="21">
        <v>166966</v>
      </c>
      <c r="CF7" s="21">
        <v>167493</v>
      </c>
      <c r="CG7" s="21">
        <v>167235</v>
      </c>
      <c r="CH7" s="21">
        <v>167806</v>
      </c>
      <c r="CI7" s="21">
        <v>167664</v>
      </c>
      <c r="CJ7" s="21">
        <v>168004</v>
      </c>
      <c r="CK7" s="21">
        <v>167511</v>
      </c>
      <c r="CL7" s="21">
        <v>167528</v>
      </c>
      <c r="CM7" s="21">
        <v>167911</v>
      </c>
      <c r="CN7" s="21">
        <v>167640</v>
      </c>
      <c r="CO7" s="21">
        <v>167655</v>
      </c>
      <c r="CP7" s="21">
        <v>168104</v>
      </c>
      <c r="CQ7" s="21">
        <v>167649</v>
      </c>
      <c r="CR7" s="21">
        <v>167833</v>
      </c>
      <c r="CS7" s="21">
        <v>167018</v>
      </c>
      <c r="CT7" s="21">
        <v>166193</v>
      </c>
      <c r="CU7" s="21">
        <v>165348</v>
      </c>
      <c r="CV7" s="21">
        <v>164359</v>
      </c>
      <c r="CW7" s="21">
        <v>164783</v>
      </c>
      <c r="CX7" s="21">
        <v>164289</v>
      </c>
      <c r="CY7" s="21">
        <v>164719</v>
      </c>
      <c r="CZ7" s="21">
        <v>163120</v>
      </c>
      <c r="DA7" s="21">
        <v>162557</v>
      </c>
      <c r="DB7" s="21">
        <v>163159</v>
      </c>
      <c r="DC7" s="21">
        <v>162668</v>
      </c>
      <c r="DD7" s="21">
        <v>163198</v>
      </c>
      <c r="DE7" s="21">
        <v>162546</v>
      </c>
      <c r="DF7" s="21">
        <v>161491</v>
      </c>
      <c r="DG7" s="21">
        <v>161318</v>
      </c>
      <c r="DH7" s="21">
        <v>161524</v>
      </c>
      <c r="DI7" s="21">
        <v>160516</v>
      </c>
      <c r="DJ7" s="21">
        <v>159844</v>
      </c>
      <c r="DK7" s="8">
        <v>159649</v>
      </c>
      <c r="DL7" s="21">
        <v>158850</v>
      </c>
      <c r="DM7" s="21">
        <v>158613</v>
      </c>
      <c r="DN7" s="21">
        <v>158200</v>
      </c>
      <c r="DO7" s="21">
        <v>157809</v>
      </c>
      <c r="DP7" s="21">
        <v>158277</v>
      </c>
      <c r="DQ7" s="21">
        <v>157489</v>
      </c>
      <c r="DR7" s="21">
        <v>156402</v>
      </c>
      <c r="DS7" s="21">
        <v>156595</v>
      </c>
      <c r="DT7" s="8">
        <v>156176</v>
      </c>
      <c r="DU7" s="8">
        <v>155693</v>
      </c>
      <c r="DV7" s="8">
        <v>155665</v>
      </c>
      <c r="DW7" s="8">
        <v>156047</v>
      </c>
      <c r="DX7" s="8">
        <v>156685</v>
      </c>
      <c r="DY7" s="8">
        <v>157221</v>
      </c>
      <c r="DZ7" s="8">
        <v>157784</v>
      </c>
      <c r="EA7" s="8">
        <v>159385</v>
      </c>
      <c r="EB7" s="8">
        <v>161921</v>
      </c>
      <c r="EC7" s="8">
        <v>162217</v>
      </c>
      <c r="ED7" s="8">
        <v>162399</v>
      </c>
      <c r="EE7" s="8">
        <v>162770</v>
      </c>
      <c r="EF7" s="8">
        <v>163252</v>
      </c>
      <c r="EG7" s="8">
        <v>163169</v>
      </c>
      <c r="EH7" s="8">
        <v>159715</v>
      </c>
      <c r="EI7" s="8">
        <v>158981</v>
      </c>
      <c r="EJ7" s="8">
        <v>158919</v>
      </c>
      <c r="EK7" s="8">
        <v>158182</v>
      </c>
      <c r="EL7" s="8">
        <v>158423</v>
      </c>
      <c r="EM7" s="8">
        <v>158383</v>
      </c>
      <c r="EN7" s="8">
        <v>158730</v>
      </c>
      <c r="EO7" s="8">
        <v>159012</v>
      </c>
      <c r="EP7" s="8">
        <v>158510</v>
      </c>
      <c r="EQ7" s="8">
        <v>158155</v>
      </c>
      <c r="ER7" s="8">
        <v>158376</v>
      </c>
      <c r="ES7" s="8">
        <v>157937</v>
      </c>
      <c r="ET7" s="8">
        <v>156674</v>
      </c>
      <c r="EU7" s="8">
        <v>155860</v>
      </c>
      <c r="EV7" s="8">
        <v>155573</v>
      </c>
      <c r="EW7" s="8">
        <v>155609</v>
      </c>
      <c r="EX7" s="8">
        <v>156255</v>
      </c>
      <c r="EY7" s="8">
        <v>156254</v>
      </c>
      <c r="EZ7" s="8">
        <v>156866</v>
      </c>
      <c r="FA7" s="8">
        <v>157320</v>
      </c>
      <c r="FB7" s="8">
        <v>157291</v>
      </c>
      <c r="FC7" s="8">
        <v>157447</v>
      </c>
      <c r="FD7" s="8">
        <v>157111</v>
      </c>
      <c r="FE7" s="8">
        <v>157597</v>
      </c>
      <c r="FF7" s="8">
        <v>157396</v>
      </c>
      <c r="FG7" s="8">
        <v>156865</v>
      </c>
      <c r="FH7" s="8">
        <v>156193</v>
      </c>
      <c r="FI7" s="8">
        <v>156407</v>
      </c>
      <c r="FJ7" s="8">
        <v>156460</v>
      </c>
      <c r="FK7" s="8">
        <v>155572</v>
      </c>
      <c r="FL7" s="8">
        <v>155920</v>
      </c>
      <c r="FM7" s="8">
        <v>155046</v>
      </c>
      <c r="FN7" s="8">
        <v>154294</v>
      </c>
      <c r="FO7" s="8">
        <v>153822</v>
      </c>
      <c r="FP7" s="8">
        <v>153653</v>
      </c>
      <c r="FQ7" s="8">
        <v>153472</v>
      </c>
      <c r="FR7" s="8">
        <v>153098</v>
      </c>
      <c r="FS7" s="8">
        <v>153252</v>
      </c>
      <c r="FT7" s="8">
        <v>152346</v>
      </c>
      <c r="FU7" s="8">
        <v>152027</v>
      </c>
      <c r="FV7" s="8">
        <v>152184</v>
      </c>
      <c r="FW7" s="8">
        <v>151587</v>
      </c>
      <c r="FX7" s="8">
        <v>152068</v>
      </c>
      <c r="FY7" s="8">
        <v>152012</v>
      </c>
      <c r="FZ7" s="8">
        <v>151725</v>
      </c>
      <c r="GA7" s="8">
        <v>151709</v>
      </c>
      <c r="GB7" s="8">
        <v>151728</v>
      </c>
      <c r="GC7" s="8">
        <v>151524</v>
      </c>
      <c r="GD7" s="8">
        <v>151393</v>
      </c>
      <c r="GE7" s="8">
        <v>151568</v>
      </c>
      <c r="GF7" s="8">
        <v>150889</v>
      </c>
      <c r="GG7" s="8">
        <v>151145</v>
      </c>
      <c r="GH7" s="8">
        <v>151423</v>
      </c>
      <c r="GI7" s="8">
        <v>151574</v>
      </c>
      <c r="GJ7" s="8">
        <v>152872</v>
      </c>
      <c r="GK7" s="8">
        <v>162492</v>
      </c>
      <c r="GL7" s="8">
        <v>164411</v>
      </c>
      <c r="GM7" s="8">
        <v>165505</v>
      </c>
      <c r="GN7" s="8">
        <v>166352</v>
      </c>
      <c r="GO7" s="8">
        <v>167743</v>
      </c>
      <c r="GP7" s="8">
        <v>168999</v>
      </c>
      <c r="GQ7" s="8">
        <v>169973</v>
      </c>
      <c r="GR7" s="8">
        <v>170660</v>
      </c>
      <c r="GS7" s="8">
        <v>171246</v>
      </c>
      <c r="GT7" s="8">
        <v>171640</v>
      </c>
      <c r="GU7" s="8">
        <v>172067</v>
      </c>
      <c r="GV7" s="8">
        <v>172709</v>
      </c>
      <c r="GW7" s="8">
        <v>173627</v>
      </c>
      <c r="GX7" s="8">
        <v>174550</v>
      </c>
      <c r="GY7" s="8">
        <v>175894</v>
      </c>
      <c r="GZ7" s="8">
        <v>176585</v>
      </c>
      <c r="HA7" s="8">
        <v>176918</v>
      </c>
      <c r="HB7" s="8">
        <v>177114</v>
      </c>
      <c r="HC7" s="8">
        <v>177044</v>
      </c>
      <c r="HD7" s="8">
        <v>177390</v>
      </c>
      <c r="HE7" s="8">
        <v>176920</v>
      </c>
      <c r="HF7" s="8">
        <v>176180</v>
      </c>
      <c r="HG7" s="8">
        <v>175817</v>
      </c>
      <c r="HH7" s="8">
        <v>175341</v>
      </c>
      <c r="HI7" s="8">
        <v>175466</v>
      </c>
      <c r="HJ7" s="8">
        <v>175408</v>
      </c>
      <c r="HK7" s="33">
        <v>175259</v>
      </c>
      <c r="HL7" s="33">
        <v>175174</v>
      </c>
      <c r="HM7" s="33">
        <v>175171</v>
      </c>
      <c r="HN7" s="33">
        <v>175052</v>
      </c>
      <c r="HO7" s="33">
        <v>174857</v>
      </c>
      <c r="HP7" s="33">
        <v>174581</v>
      </c>
      <c r="HQ7" s="33">
        <v>174203</v>
      </c>
      <c r="HR7" s="33">
        <v>173739</v>
      </c>
      <c r="HS7" s="33">
        <v>173446</v>
      </c>
      <c r="HT7" s="33">
        <v>172965</v>
      </c>
      <c r="HU7" s="33">
        <v>172747</v>
      </c>
      <c r="HV7" s="8">
        <v>172107</v>
      </c>
      <c r="HW7" s="8">
        <v>170181</v>
      </c>
      <c r="HX7" s="8">
        <v>167447</v>
      </c>
      <c r="HY7" s="8">
        <v>164733</v>
      </c>
      <c r="HZ7" s="8">
        <v>161748</v>
      </c>
      <c r="IA7" s="8">
        <v>159146</v>
      </c>
      <c r="IB7" s="8">
        <v>156728</v>
      </c>
      <c r="IC7" s="8">
        <v>154113</v>
      </c>
      <c r="ID7" s="8">
        <v>151130</v>
      </c>
      <c r="IE7" s="8">
        <v>148517</v>
      </c>
      <c r="IF7" s="8">
        <v>146039</v>
      </c>
      <c r="IG7" s="8">
        <v>139375</v>
      </c>
      <c r="IH7" s="8">
        <v>136849</v>
      </c>
      <c r="II7" s="8">
        <v>127812</v>
      </c>
      <c r="IJ7" s="8">
        <v>125835</v>
      </c>
      <c r="IK7" s="47">
        <v>126205</v>
      </c>
      <c r="IL7" s="8">
        <v>124997</v>
      </c>
      <c r="IM7" s="8">
        <v>124654</v>
      </c>
      <c r="IN7" s="8">
        <v>123830</v>
      </c>
      <c r="IO7" s="8">
        <v>123562</v>
      </c>
      <c r="IP7" s="8">
        <v>123222</v>
      </c>
      <c r="IQ7" s="8">
        <v>145706</v>
      </c>
      <c r="IR7" s="8">
        <v>121993</v>
      </c>
      <c r="IS7" s="8">
        <v>121644</v>
      </c>
      <c r="IT7" s="8">
        <v>120858</v>
      </c>
      <c r="IU7" s="8">
        <v>120840</v>
      </c>
      <c r="IV7" s="8">
        <v>120786</v>
      </c>
      <c r="IW7" s="8">
        <v>121496</v>
      </c>
      <c r="IX7" s="8">
        <v>121865</v>
      </c>
      <c r="IY7" s="8">
        <v>119715</v>
      </c>
      <c r="IZ7" s="8">
        <v>120756</v>
      </c>
      <c r="JA7" s="8">
        <v>120521</v>
      </c>
      <c r="JB7" s="8">
        <v>120302</v>
      </c>
      <c r="JC7" s="8">
        <v>120429</v>
      </c>
      <c r="JD7" s="8">
        <v>120340</v>
      </c>
      <c r="JE7" s="8">
        <v>119042</v>
      </c>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row>
    <row r="8" spans="1:397" x14ac:dyDescent="0.2">
      <c r="A8" s="34" t="s">
        <v>3</v>
      </c>
      <c r="B8" s="4">
        <v>79544</v>
      </c>
      <c r="C8" s="2">
        <v>79530</v>
      </c>
      <c r="D8" s="2">
        <v>79650</v>
      </c>
      <c r="E8" s="2">
        <v>79870</v>
      </c>
      <c r="F8" s="2">
        <v>80343</v>
      </c>
      <c r="G8" s="2">
        <v>80741</v>
      </c>
      <c r="H8" s="2">
        <v>81037</v>
      </c>
      <c r="I8" s="2">
        <v>81382</v>
      </c>
      <c r="J8" s="2">
        <v>81442</v>
      </c>
      <c r="K8" s="2">
        <v>81567</v>
      </c>
      <c r="L8" s="2">
        <v>81812</v>
      </c>
      <c r="M8" s="2">
        <v>81592</v>
      </c>
      <c r="N8" s="2">
        <v>81268</v>
      </c>
      <c r="O8" s="2">
        <v>81113</v>
      </c>
      <c r="P8" s="2">
        <v>80764</v>
      </c>
      <c r="Q8" s="2">
        <v>80591.45</v>
      </c>
      <c r="R8" s="2">
        <v>81084</v>
      </c>
      <c r="S8" s="2">
        <v>80687</v>
      </c>
      <c r="T8" s="2">
        <v>80391</v>
      </c>
      <c r="U8" s="2">
        <v>80072</v>
      </c>
      <c r="V8" s="2">
        <v>80207</v>
      </c>
      <c r="W8" s="2">
        <v>79580</v>
      </c>
      <c r="X8" s="2">
        <v>79051</v>
      </c>
      <c r="Y8" s="2">
        <v>78252</v>
      </c>
      <c r="Z8" s="2">
        <v>77948</v>
      </c>
      <c r="AA8" s="2">
        <v>77734</v>
      </c>
      <c r="AB8" s="2">
        <v>77728</v>
      </c>
      <c r="AC8" s="2">
        <v>77700</v>
      </c>
      <c r="AD8" s="2">
        <v>77785</v>
      </c>
      <c r="AE8" s="2">
        <v>77681</v>
      </c>
      <c r="AF8" s="2">
        <v>77617</v>
      </c>
      <c r="AG8" s="2">
        <v>77491</v>
      </c>
      <c r="AH8" s="2">
        <v>77983</v>
      </c>
      <c r="AI8" s="2">
        <v>77608</v>
      </c>
      <c r="AJ8" s="2">
        <v>77227</v>
      </c>
      <c r="AK8" s="2">
        <v>76599</v>
      </c>
      <c r="AL8" s="2">
        <v>76378</v>
      </c>
      <c r="AM8" s="2">
        <v>76270</v>
      </c>
      <c r="AN8" s="8">
        <v>76445</v>
      </c>
      <c r="AO8" s="8">
        <v>76527</v>
      </c>
      <c r="AP8" s="8">
        <v>76724</v>
      </c>
      <c r="AQ8" s="8">
        <v>76744</v>
      </c>
      <c r="AR8" s="8">
        <v>76818</v>
      </c>
      <c r="AS8" s="8">
        <v>76940</v>
      </c>
      <c r="AT8" s="8">
        <v>77015</v>
      </c>
      <c r="AU8" s="8">
        <v>76859</v>
      </c>
      <c r="AV8" s="2">
        <v>76808</v>
      </c>
      <c r="AW8" s="2">
        <v>76649</v>
      </c>
      <c r="AX8" s="2">
        <v>76461</v>
      </c>
      <c r="AY8" s="2">
        <v>76425</v>
      </c>
      <c r="AZ8" s="2">
        <v>76367</v>
      </c>
      <c r="BA8" s="2">
        <v>76585</v>
      </c>
      <c r="BB8" s="2">
        <v>76729</v>
      </c>
      <c r="BC8" s="2">
        <v>76698</v>
      </c>
      <c r="BD8" s="2">
        <v>76692</v>
      </c>
      <c r="BE8" s="2">
        <v>76742</v>
      </c>
      <c r="BF8" s="2">
        <v>76718</v>
      </c>
      <c r="BG8" s="2">
        <v>76696</v>
      </c>
      <c r="BH8" s="2">
        <v>76924</v>
      </c>
      <c r="BI8" s="2">
        <v>77787</v>
      </c>
      <c r="BJ8" s="2">
        <v>77344</v>
      </c>
      <c r="BK8" s="2">
        <v>77336</v>
      </c>
      <c r="BL8" s="2">
        <v>77170</v>
      </c>
      <c r="BM8" s="2">
        <v>77217</v>
      </c>
      <c r="BN8" s="16">
        <v>77418</v>
      </c>
      <c r="BO8" s="4">
        <v>77561</v>
      </c>
      <c r="BP8" s="4">
        <v>77432</v>
      </c>
      <c r="BQ8" s="4">
        <v>77471</v>
      </c>
      <c r="BR8" s="4">
        <v>77639</v>
      </c>
      <c r="BS8" s="4">
        <v>77461</v>
      </c>
      <c r="BT8" s="4">
        <v>77397</v>
      </c>
      <c r="BU8" s="4">
        <v>77433</v>
      </c>
      <c r="BV8" s="4">
        <v>77687</v>
      </c>
      <c r="BW8" s="4">
        <v>77917</v>
      </c>
      <c r="BX8" s="4">
        <v>77879</v>
      </c>
      <c r="BY8" s="4">
        <v>78217</v>
      </c>
      <c r="BZ8" s="21">
        <v>78186</v>
      </c>
      <c r="CA8" s="21">
        <v>77988</v>
      </c>
      <c r="CB8" s="21">
        <v>78013</v>
      </c>
      <c r="CC8" s="21">
        <v>78073</v>
      </c>
      <c r="CD8" s="21">
        <v>78049</v>
      </c>
      <c r="CE8" s="21">
        <v>77963</v>
      </c>
      <c r="CF8" s="21">
        <v>77919</v>
      </c>
      <c r="CG8" s="21">
        <v>77804</v>
      </c>
      <c r="CH8" s="21">
        <v>77866</v>
      </c>
      <c r="CI8" s="21">
        <v>77668</v>
      </c>
      <c r="CJ8" s="21">
        <v>77750</v>
      </c>
      <c r="CK8" s="21">
        <v>77713</v>
      </c>
      <c r="CL8" s="21">
        <v>77815</v>
      </c>
      <c r="CM8" s="21">
        <v>78086</v>
      </c>
      <c r="CN8" s="21">
        <v>78204</v>
      </c>
      <c r="CO8" s="21">
        <v>78045</v>
      </c>
      <c r="CP8" s="21">
        <v>77623</v>
      </c>
      <c r="CQ8" s="21">
        <v>77356</v>
      </c>
      <c r="CR8" s="21">
        <v>77378</v>
      </c>
      <c r="CS8" s="21">
        <v>76932</v>
      </c>
      <c r="CT8" s="21">
        <v>76381</v>
      </c>
      <c r="CU8" s="21">
        <v>76233</v>
      </c>
      <c r="CV8" s="21">
        <v>75880</v>
      </c>
      <c r="CW8" s="21">
        <v>75968</v>
      </c>
      <c r="CX8" s="21">
        <v>75871</v>
      </c>
      <c r="CY8" s="21">
        <v>75857</v>
      </c>
      <c r="CZ8" s="21">
        <v>75858</v>
      </c>
      <c r="DA8" s="21">
        <v>75323</v>
      </c>
      <c r="DB8" s="21">
        <v>75078</v>
      </c>
      <c r="DC8" s="21">
        <v>75079</v>
      </c>
      <c r="DD8" s="21">
        <v>74782</v>
      </c>
      <c r="DE8" s="21">
        <v>75105</v>
      </c>
      <c r="DF8" s="21">
        <v>75346</v>
      </c>
      <c r="DG8" s="21">
        <v>75306</v>
      </c>
      <c r="DH8" s="21">
        <v>75130</v>
      </c>
      <c r="DI8" s="21">
        <v>75153</v>
      </c>
      <c r="DJ8" s="21">
        <v>75173</v>
      </c>
      <c r="DK8" s="21">
        <v>75158</v>
      </c>
      <c r="DL8" s="21">
        <v>75215</v>
      </c>
      <c r="DM8" s="21">
        <v>74988</v>
      </c>
      <c r="DN8" s="21">
        <v>75099</v>
      </c>
      <c r="DO8" s="21">
        <v>75146</v>
      </c>
      <c r="DP8" s="21">
        <v>75251</v>
      </c>
      <c r="DQ8" s="21">
        <v>75224</v>
      </c>
      <c r="DR8" s="21">
        <v>75080</v>
      </c>
      <c r="DS8" s="21">
        <v>75122</v>
      </c>
      <c r="DT8" s="8">
        <v>75202</v>
      </c>
      <c r="DU8" s="8">
        <v>75384</v>
      </c>
      <c r="DV8" s="8">
        <v>75418</v>
      </c>
      <c r="DW8" s="8">
        <v>75528</v>
      </c>
      <c r="DX8" s="8">
        <v>75946</v>
      </c>
      <c r="DY8" s="8">
        <v>76042</v>
      </c>
      <c r="DZ8" s="8">
        <v>75956</v>
      </c>
      <c r="EA8" s="8">
        <v>76698</v>
      </c>
      <c r="EB8" s="8">
        <v>77264</v>
      </c>
      <c r="EC8" s="8">
        <v>77650</v>
      </c>
      <c r="ED8" s="8">
        <v>77921</v>
      </c>
      <c r="EE8" s="8">
        <v>78086</v>
      </c>
      <c r="EF8" s="8">
        <v>78359</v>
      </c>
      <c r="EG8" s="8">
        <v>78547</v>
      </c>
      <c r="EH8" s="8">
        <v>77769</v>
      </c>
      <c r="EI8" s="8">
        <v>77941</v>
      </c>
      <c r="EJ8" s="8">
        <v>77851</v>
      </c>
      <c r="EK8" s="8">
        <v>77713</v>
      </c>
      <c r="EL8" s="8">
        <v>77591</v>
      </c>
      <c r="EM8" s="8">
        <v>77776</v>
      </c>
      <c r="EN8" s="8">
        <v>77773</v>
      </c>
      <c r="EO8" s="8">
        <v>78615</v>
      </c>
      <c r="EP8" s="8">
        <v>78640</v>
      </c>
      <c r="EQ8" s="8">
        <v>78874</v>
      </c>
      <c r="ER8" s="8">
        <v>78772</v>
      </c>
      <c r="ES8" s="8">
        <v>79087</v>
      </c>
      <c r="ET8" s="8">
        <v>78971</v>
      </c>
      <c r="EU8" s="8">
        <v>78808</v>
      </c>
      <c r="EV8" s="8">
        <v>79017</v>
      </c>
      <c r="EW8" s="8">
        <v>78997</v>
      </c>
      <c r="EX8" s="8">
        <v>78773</v>
      </c>
      <c r="EY8" s="8">
        <v>78886</v>
      </c>
      <c r="EZ8" s="8">
        <v>79192</v>
      </c>
      <c r="FA8" s="8">
        <v>80062</v>
      </c>
      <c r="FB8" s="8">
        <v>80300</v>
      </c>
      <c r="FC8" s="8">
        <v>80483</v>
      </c>
      <c r="FD8" s="8">
        <v>80920</v>
      </c>
      <c r="FE8" s="8">
        <v>81266</v>
      </c>
      <c r="FF8" s="8">
        <v>81345</v>
      </c>
      <c r="FG8" s="8">
        <v>81016</v>
      </c>
      <c r="FH8" s="8">
        <v>81031</v>
      </c>
      <c r="FI8" s="8">
        <v>80814</v>
      </c>
      <c r="FJ8" s="8">
        <v>80524</v>
      </c>
      <c r="FK8" s="8">
        <v>80437</v>
      </c>
      <c r="FL8" s="8">
        <v>80038</v>
      </c>
      <c r="FM8" s="8">
        <v>79413</v>
      </c>
      <c r="FN8" s="8">
        <v>79692</v>
      </c>
      <c r="FO8" s="8">
        <v>79610</v>
      </c>
      <c r="FP8" s="8">
        <v>80004</v>
      </c>
      <c r="FQ8" s="8">
        <v>80263</v>
      </c>
      <c r="FR8" s="8">
        <v>80362</v>
      </c>
      <c r="FS8" s="8">
        <v>80497</v>
      </c>
      <c r="FT8" s="8">
        <v>80673</v>
      </c>
      <c r="FU8" s="8">
        <v>80739</v>
      </c>
      <c r="FV8" s="8">
        <v>80782</v>
      </c>
      <c r="FW8" s="8">
        <v>80831</v>
      </c>
      <c r="FX8" s="8">
        <v>81052</v>
      </c>
      <c r="FY8" s="8">
        <v>81008</v>
      </c>
      <c r="FZ8" s="8">
        <v>81233</v>
      </c>
      <c r="GA8" s="8">
        <v>81420</v>
      </c>
      <c r="GB8" s="8">
        <v>82033</v>
      </c>
      <c r="GC8" s="8">
        <v>82134</v>
      </c>
      <c r="GD8" s="8">
        <v>82334</v>
      </c>
      <c r="GE8" s="8">
        <v>82704</v>
      </c>
      <c r="GF8" s="8">
        <v>82820</v>
      </c>
      <c r="GG8" s="8">
        <v>82814</v>
      </c>
      <c r="GH8" s="8">
        <v>83120</v>
      </c>
      <c r="GI8" s="8">
        <v>83368</v>
      </c>
      <c r="GJ8" s="8">
        <v>83736</v>
      </c>
      <c r="GK8" s="8">
        <v>85926</v>
      </c>
      <c r="GL8" s="8">
        <v>86146</v>
      </c>
      <c r="GM8" s="8">
        <v>86441</v>
      </c>
      <c r="GN8" s="8">
        <v>86713</v>
      </c>
      <c r="GO8" s="8">
        <v>87222</v>
      </c>
      <c r="GP8" s="8">
        <v>87613</v>
      </c>
      <c r="GQ8" s="8">
        <v>87683</v>
      </c>
      <c r="GR8" s="8">
        <v>87460</v>
      </c>
      <c r="GS8" s="8">
        <v>87320</v>
      </c>
      <c r="GT8" s="8">
        <v>87229</v>
      </c>
      <c r="GU8" s="8">
        <v>87473</v>
      </c>
      <c r="GV8" s="8">
        <v>87878</v>
      </c>
      <c r="GW8" s="8">
        <v>88132</v>
      </c>
      <c r="GX8" s="8">
        <v>88656</v>
      </c>
      <c r="GY8" s="8">
        <v>89170</v>
      </c>
      <c r="GZ8" s="8">
        <v>89709</v>
      </c>
      <c r="HA8" s="8">
        <v>90010</v>
      </c>
      <c r="HB8" s="8">
        <v>90207</v>
      </c>
      <c r="HC8" s="8">
        <v>90513</v>
      </c>
      <c r="HD8" s="8">
        <v>90727</v>
      </c>
      <c r="HE8" s="8">
        <v>90821</v>
      </c>
      <c r="HF8" s="8">
        <v>91086</v>
      </c>
      <c r="HG8" s="8">
        <v>90770</v>
      </c>
      <c r="HH8" s="8">
        <v>90906</v>
      </c>
      <c r="HI8" s="8">
        <v>91180</v>
      </c>
      <c r="HJ8" s="8">
        <v>91354</v>
      </c>
      <c r="HK8" s="33">
        <v>91739</v>
      </c>
      <c r="HL8" s="33">
        <v>92217</v>
      </c>
      <c r="HM8" s="33">
        <v>92814</v>
      </c>
      <c r="HN8" s="33">
        <v>93254</v>
      </c>
      <c r="HO8" s="33">
        <v>93649</v>
      </c>
      <c r="HP8" s="33">
        <v>93997</v>
      </c>
      <c r="HQ8" s="33">
        <v>94327</v>
      </c>
      <c r="HR8" s="33">
        <v>94568</v>
      </c>
      <c r="HS8" s="33">
        <v>94870</v>
      </c>
      <c r="HT8" s="33">
        <v>95408</v>
      </c>
      <c r="HU8" s="33">
        <v>95690</v>
      </c>
      <c r="HV8" s="8">
        <v>96005</v>
      </c>
      <c r="HW8" s="8">
        <v>96008</v>
      </c>
      <c r="HX8" s="8">
        <v>95667</v>
      </c>
      <c r="HY8" s="8">
        <v>95383</v>
      </c>
      <c r="HZ8" s="8">
        <v>95021</v>
      </c>
      <c r="IA8" s="8">
        <v>95098</v>
      </c>
      <c r="IB8" s="8">
        <v>94965</v>
      </c>
      <c r="IC8" s="8">
        <v>94859</v>
      </c>
      <c r="ID8" s="8">
        <v>94631</v>
      </c>
      <c r="IE8" s="8">
        <v>94537</v>
      </c>
      <c r="IF8" s="8">
        <v>94620</v>
      </c>
      <c r="IG8" s="8">
        <v>93846</v>
      </c>
      <c r="IH8" s="8">
        <v>94694</v>
      </c>
      <c r="II8" s="8">
        <v>91622</v>
      </c>
      <c r="IJ8" s="8">
        <v>92467</v>
      </c>
      <c r="IK8" s="47">
        <v>92795</v>
      </c>
      <c r="IL8" s="8">
        <v>93299</v>
      </c>
      <c r="IM8" s="8">
        <v>93662</v>
      </c>
      <c r="IN8" s="8">
        <v>94023</v>
      </c>
      <c r="IO8" s="8">
        <v>94178</v>
      </c>
      <c r="IP8" s="8">
        <v>94411</v>
      </c>
      <c r="IQ8" s="8">
        <v>105970</v>
      </c>
      <c r="IR8" s="8">
        <v>94643</v>
      </c>
      <c r="IS8" s="8">
        <v>95804</v>
      </c>
      <c r="IT8" s="8">
        <v>95944</v>
      </c>
      <c r="IU8" s="8">
        <v>96368</v>
      </c>
      <c r="IV8" s="8">
        <v>96914</v>
      </c>
      <c r="IW8" s="8">
        <v>97523</v>
      </c>
      <c r="IX8" s="8">
        <v>98182</v>
      </c>
      <c r="IY8" s="8">
        <v>98925</v>
      </c>
      <c r="IZ8" s="8">
        <v>99311</v>
      </c>
      <c r="JA8" s="8">
        <v>99729</v>
      </c>
      <c r="JB8" s="8">
        <v>100081</v>
      </c>
      <c r="JC8" s="8">
        <v>100150</v>
      </c>
      <c r="JD8" s="8">
        <v>100512</v>
      </c>
      <c r="JE8" s="8">
        <v>100163</v>
      </c>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row>
    <row r="9" spans="1:397" x14ac:dyDescent="0.2">
      <c r="A9" s="9" t="s">
        <v>7</v>
      </c>
      <c r="B9" s="4">
        <v>182289</v>
      </c>
      <c r="C9" s="2">
        <v>179652</v>
      </c>
      <c r="D9" s="2">
        <v>177786</v>
      </c>
      <c r="E9" s="2">
        <v>178593</v>
      </c>
      <c r="F9" s="2">
        <v>179069</v>
      </c>
      <c r="G9" s="2">
        <v>179999</v>
      </c>
      <c r="H9" s="2">
        <v>180360</v>
      </c>
      <c r="I9" s="2">
        <v>180211</v>
      </c>
      <c r="J9" s="2">
        <v>180515</v>
      </c>
      <c r="K9" s="2">
        <v>180508</v>
      </c>
      <c r="L9" s="2">
        <v>179994</v>
      </c>
      <c r="M9" s="2">
        <v>179156</v>
      </c>
      <c r="N9" s="2">
        <v>177197</v>
      </c>
      <c r="O9" s="2">
        <v>173734</v>
      </c>
      <c r="P9" s="2">
        <v>142717</v>
      </c>
      <c r="Q9" s="2">
        <v>141044.45000000001</v>
      </c>
      <c r="R9" s="2">
        <v>138458</v>
      </c>
      <c r="S9" s="2">
        <v>137018</v>
      </c>
      <c r="T9" s="2">
        <v>134921</v>
      </c>
      <c r="U9" s="2">
        <v>133749</v>
      </c>
      <c r="V9" s="2">
        <v>118280</v>
      </c>
      <c r="W9" s="2">
        <v>109857</v>
      </c>
      <c r="X9" s="2">
        <v>110852</v>
      </c>
      <c r="Y9" s="2">
        <v>109963</v>
      </c>
      <c r="Z9" s="2">
        <v>101675</v>
      </c>
      <c r="AA9" s="2">
        <v>103587</v>
      </c>
      <c r="AB9" s="2">
        <v>86210</v>
      </c>
      <c r="AC9" s="2">
        <v>85347</v>
      </c>
      <c r="AD9" s="2">
        <v>84803</v>
      </c>
      <c r="AE9" s="2">
        <v>84215</v>
      </c>
      <c r="AF9" s="2">
        <v>83034</v>
      </c>
      <c r="AG9" s="2">
        <v>82204</v>
      </c>
      <c r="AH9" s="2">
        <v>81287</v>
      </c>
      <c r="AI9" s="2">
        <v>80768</v>
      </c>
      <c r="AJ9" s="2">
        <v>79939</v>
      </c>
      <c r="AK9" s="2">
        <v>79551</v>
      </c>
      <c r="AL9" s="2">
        <v>78711</v>
      </c>
      <c r="AM9" s="2">
        <v>78158</v>
      </c>
      <c r="AN9" s="8">
        <v>77493</v>
      </c>
      <c r="AO9" s="8">
        <v>78190</v>
      </c>
      <c r="AP9" s="8">
        <v>78262</v>
      </c>
      <c r="AQ9" s="8">
        <v>78200</v>
      </c>
      <c r="AR9" s="8">
        <v>77691</v>
      </c>
      <c r="AS9" s="8">
        <v>76955</v>
      </c>
      <c r="AT9" s="8">
        <v>75362</v>
      </c>
      <c r="AU9" s="8">
        <v>75007</v>
      </c>
      <c r="AV9" s="2">
        <v>74561</v>
      </c>
      <c r="AW9" s="2">
        <v>74597</v>
      </c>
      <c r="AX9" s="2">
        <v>73822</v>
      </c>
      <c r="AY9" s="2">
        <v>72825</v>
      </c>
      <c r="AZ9" s="2">
        <v>73035</v>
      </c>
      <c r="BA9" s="2">
        <v>73360</v>
      </c>
      <c r="BB9" s="2">
        <v>72854</v>
      </c>
      <c r="BC9" s="2">
        <v>73086</v>
      </c>
      <c r="BD9" s="2">
        <v>73673</v>
      </c>
      <c r="BE9" s="2">
        <v>74046</v>
      </c>
      <c r="BF9" s="2">
        <v>73979</v>
      </c>
      <c r="BG9" s="2">
        <v>74672</v>
      </c>
      <c r="BH9" s="2">
        <v>74888</v>
      </c>
      <c r="BI9" s="2">
        <v>75088</v>
      </c>
      <c r="BJ9" s="2">
        <v>75293</v>
      </c>
      <c r="BK9" s="2">
        <v>74970</v>
      </c>
      <c r="BL9" s="2">
        <v>75216</v>
      </c>
      <c r="BM9" s="2">
        <v>76294</v>
      </c>
      <c r="BN9" s="16">
        <v>78701</v>
      </c>
      <c r="BO9" s="4">
        <v>80886</v>
      </c>
      <c r="BP9" s="4">
        <v>82818</v>
      </c>
      <c r="BQ9" s="4">
        <v>84025</v>
      </c>
      <c r="BR9" s="4">
        <v>83567</v>
      </c>
      <c r="BS9" s="4">
        <v>83399</v>
      </c>
      <c r="BT9" s="4">
        <v>83034</v>
      </c>
      <c r="BU9" s="4">
        <v>83192</v>
      </c>
      <c r="BV9" s="4">
        <v>82811</v>
      </c>
      <c r="BW9" s="4">
        <v>81660</v>
      </c>
      <c r="BX9" s="4">
        <v>81688</v>
      </c>
      <c r="BY9" s="4">
        <v>82882</v>
      </c>
      <c r="BZ9" s="21">
        <v>83535</v>
      </c>
      <c r="CA9" s="21">
        <v>83611</v>
      </c>
      <c r="CB9" s="21">
        <v>82895</v>
      </c>
      <c r="CC9" s="21">
        <v>82798</v>
      </c>
      <c r="CD9" s="21">
        <v>82588</v>
      </c>
      <c r="CE9" s="21">
        <v>83038</v>
      </c>
      <c r="CF9" s="21">
        <v>82143</v>
      </c>
      <c r="CG9" s="21">
        <v>82160</v>
      </c>
      <c r="CH9" s="21">
        <v>81651</v>
      </c>
      <c r="CI9" s="21">
        <v>81034</v>
      </c>
      <c r="CJ9" s="21">
        <v>80648</v>
      </c>
      <c r="CK9" s="21">
        <v>80280</v>
      </c>
      <c r="CL9" s="21">
        <v>80687</v>
      </c>
      <c r="CM9" s="21">
        <v>81176</v>
      </c>
      <c r="CN9" s="21">
        <v>80935</v>
      </c>
      <c r="CO9" s="21">
        <v>80684</v>
      </c>
      <c r="CP9" s="21">
        <v>80197</v>
      </c>
      <c r="CQ9" s="21">
        <v>80538</v>
      </c>
      <c r="CR9" s="21">
        <v>80139</v>
      </c>
      <c r="CS9" s="21">
        <v>80171</v>
      </c>
      <c r="CT9" s="21">
        <v>80159</v>
      </c>
      <c r="CU9" s="21">
        <v>79542</v>
      </c>
      <c r="CV9" s="21">
        <v>79219</v>
      </c>
      <c r="CW9" s="21">
        <v>79582</v>
      </c>
      <c r="CX9" s="21">
        <v>79617</v>
      </c>
      <c r="CY9" s="21">
        <v>79781</v>
      </c>
      <c r="CZ9" s="21">
        <v>79869</v>
      </c>
      <c r="DA9" s="21">
        <v>79070</v>
      </c>
      <c r="DB9" s="21">
        <v>79192</v>
      </c>
      <c r="DC9" s="21">
        <v>78876</v>
      </c>
      <c r="DD9" s="21">
        <v>78361</v>
      </c>
      <c r="DE9" s="21">
        <v>78088</v>
      </c>
      <c r="DF9" s="21">
        <v>77289</v>
      </c>
      <c r="DG9" s="21">
        <v>76498</v>
      </c>
      <c r="DH9" s="21">
        <v>76127</v>
      </c>
      <c r="DI9" s="21">
        <v>77636</v>
      </c>
      <c r="DJ9" s="21">
        <v>77621</v>
      </c>
      <c r="DK9" s="21">
        <v>76691</v>
      </c>
      <c r="DL9" s="21">
        <v>76123</v>
      </c>
      <c r="DM9" s="21">
        <v>75173</v>
      </c>
      <c r="DN9" s="21">
        <v>74034</v>
      </c>
      <c r="DO9" s="21">
        <v>72086</v>
      </c>
      <c r="DP9" s="21">
        <v>70306</v>
      </c>
      <c r="DQ9" s="21">
        <v>68429</v>
      </c>
      <c r="DR9" s="21">
        <v>67284</v>
      </c>
      <c r="DS9" s="21">
        <v>67829</v>
      </c>
      <c r="DT9" s="8">
        <v>68643</v>
      </c>
      <c r="DU9" s="8">
        <v>69642</v>
      </c>
      <c r="DV9" s="8">
        <v>71005</v>
      </c>
      <c r="DW9" s="8">
        <v>72744</v>
      </c>
      <c r="DX9" s="8">
        <v>73514</v>
      </c>
      <c r="DY9" s="8">
        <v>73976</v>
      </c>
      <c r="DZ9" s="8">
        <v>75486</v>
      </c>
      <c r="EA9" s="8">
        <v>77635</v>
      </c>
      <c r="EB9" s="8">
        <v>80335</v>
      </c>
      <c r="EC9" s="8">
        <v>82978</v>
      </c>
      <c r="ED9" s="8">
        <v>85445</v>
      </c>
      <c r="EE9" s="8">
        <v>87299</v>
      </c>
      <c r="EF9" s="8">
        <v>88679</v>
      </c>
      <c r="EG9" s="8">
        <v>89417</v>
      </c>
      <c r="EH9" s="8">
        <v>90406</v>
      </c>
      <c r="EI9" s="8">
        <v>91934</v>
      </c>
      <c r="EJ9" s="8">
        <v>93850</v>
      </c>
      <c r="EK9" s="8">
        <v>95287</v>
      </c>
      <c r="EL9" s="8">
        <v>94040</v>
      </c>
      <c r="EM9" s="8">
        <v>95556</v>
      </c>
      <c r="EN9" s="8">
        <v>96575</v>
      </c>
      <c r="EO9" s="8">
        <v>98189</v>
      </c>
      <c r="EP9" s="8">
        <v>98803</v>
      </c>
      <c r="EQ9" s="8">
        <v>99437</v>
      </c>
      <c r="ER9" s="8">
        <v>96682</v>
      </c>
      <c r="ES9" s="8">
        <v>98043</v>
      </c>
      <c r="ET9" s="8">
        <v>99168</v>
      </c>
      <c r="EU9" s="8">
        <v>100596</v>
      </c>
      <c r="EV9" s="8">
        <v>100783</v>
      </c>
      <c r="EW9" s="8">
        <v>101148</v>
      </c>
      <c r="EX9" s="8">
        <v>101625</v>
      </c>
      <c r="EY9" s="8">
        <v>100674</v>
      </c>
      <c r="EZ9" s="8">
        <v>101068</v>
      </c>
      <c r="FA9" s="8">
        <v>101686</v>
      </c>
      <c r="FB9" s="8">
        <v>101594</v>
      </c>
      <c r="FC9" s="8">
        <v>100631</v>
      </c>
      <c r="FD9" s="8">
        <v>99493</v>
      </c>
      <c r="FE9" s="8">
        <v>98501</v>
      </c>
      <c r="FF9" s="8">
        <v>97104</v>
      </c>
      <c r="FG9" s="8">
        <v>96697</v>
      </c>
      <c r="FH9" s="8">
        <v>97369</v>
      </c>
      <c r="FI9" s="8">
        <v>97121</v>
      </c>
      <c r="FJ9" s="8">
        <v>97817</v>
      </c>
      <c r="FK9" s="8">
        <v>97385</v>
      </c>
      <c r="FL9" s="8">
        <v>96933</v>
      </c>
      <c r="FM9" s="8">
        <v>97211</v>
      </c>
      <c r="FN9" s="8">
        <v>97510</v>
      </c>
      <c r="FO9" s="8">
        <v>97846</v>
      </c>
      <c r="FP9" s="8">
        <v>93503</v>
      </c>
      <c r="FQ9" s="8">
        <v>93530</v>
      </c>
      <c r="FR9" s="8">
        <v>91545</v>
      </c>
      <c r="FS9" s="8">
        <v>89490</v>
      </c>
      <c r="FT9" s="8">
        <v>87309</v>
      </c>
      <c r="FU9" s="8">
        <v>86081</v>
      </c>
      <c r="FV9" s="8">
        <v>85062</v>
      </c>
      <c r="FW9" s="8">
        <v>83636</v>
      </c>
      <c r="FX9" s="8">
        <v>81683</v>
      </c>
      <c r="FY9" s="8">
        <v>78890</v>
      </c>
      <c r="FZ9" s="8">
        <v>76617</v>
      </c>
      <c r="GA9" s="8">
        <v>74293</v>
      </c>
      <c r="GB9" s="8">
        <v>72060</v>
      </c>
      <c r="GC9" s="8">
        <v>71811</v>
      </c>
      <c r="GD9" s="8">
        <v>72251</v>
      </c>
      <c r="GE9" s="8">
        <v>72056</v>
      </c>
      <c r="GF9" s="8">
        <v>71859</v>
      </c>
      <c r="GG9" s="8">
        <v>71156</v>
      </c>
      <c r="GH9" s="8">
        <v>70995</v>
      </c>
      <c r="GI9" s="8">
        <v>71149</v>
      </c>
      <c r="GJ9" s="8">
        <v>72671</v>
      </c>
      <c r="GK9" s="8">
        <v>77769</v>
      </c>
      <c r="GL9" s="8">
        <v>80682</v>
      </c>
      <c r="GM9" s="8">
        <v>82813</v>
      </c>
      <c r="GN9" s="8">
        <v>84747</v>
      </c>
      <c r="GO9" s="8">
        <v>86529</v>
      </c>
      <c r="GP9" s="8">
        <v>88190</v>
      </c>
      <c r="GQ9" s="8">
        <v>89517</v>
      </c>
      <c r="GR9" s="8">
        <v>90501</v>
      </c>
      <c r="GS9" s="8">
        <v>91986</v>
      </c>
      <c r="GT9" s="8">
        <v>93185</v>
      </c>
      <c r="GU9" s="8">
        <v>93817</v>
      </c>
      <c r="GV9" s="8">
        <v>94550</v>
      </c>
      <c r="GW9" s="8">
        <v>95741</v>
      </c>
      <c r="GX9" s="8">
        <v>96655</v>
      </c>
      <c r="GY9" s="8">
        <v>97160</v>
      </c>
      <c r="GZ9" s="8">
        <v>97955</v>
      </c>
      <c r="HA9" s="8">
        <v>98976</v>
      </c>
      <c r="HB9" s="8">
        <v>100095</v>
      </c>
      <c r="HC9" s="8">
        <v>100927</v>
      </c>
      <c r="HD9" s="8">
        <v>101802</v>
      </c>
      <c r="HE9" s="8">
        <v>102118</v>
      </c>
      <c r="HF9" s="8">
        <v>102128</v>
      </c>
      <c r="HG9" s="8">
        <v>102161</v>
      </c>
      <c r="HH9" s="8">
        <v>105128</v>
      </c>
      <c r="HI9" s="8">
        <v>99594</v>
      </c>
      <c r="HJ9" s="8">
        <v>100086</v>
      </c>
      <c r="HK9" s="33">
        <v>102339</v>
      </c>
      <c r="HL9" s="33">
        <v>109865</v>
      </c>
      <c r="HM9" s="33">
        <v>111731</v>
      </c>
      <c r="HN9" s="33">
        <v>114007</v>
      </c>
      <c r="HO9" s="33">
        <v>115808</v>
      </c>
      <c r="HP9" s="33">
        <v>116700</v>
      </c>
      <c r="HQ9" s="33">
        <v>117724</v>
      </c>
      <c r="HR9" s="33">
        <v>118663</v>
      </c>
      <c r="HS9" s="33">
        <v>119996</v>
      </c>
      <c r="HT9" s="33">
        <v>121242</v>
      </c>
      <c r="HU9" s="33">
        <v>121854</v>
      </c>
      <c r="HV9" s="8">
        <v>121777</v>
      </c>
      <c r="HW9" s="8">
        <v>120971</v>
      </c>
      <c r="HX9" s="8">
        <v>118892</v>
      </c>
      <c r="HY9" s="8">
        <v>117445</v>
      </c>
      <c r="HZ9" s="8">
        <v>113800</v>
      </c>
      <c r="IA9" s="8">
        <v>111165</v>
      </c>
      <c r="IB9" s="8">
        <v>108995</v>
      </c>
      <c r="IC9" s="8">
        <v>106573</v>
      </c>
      <c r="ID9" s="8">
        <v>102714</v>
      </c>
      <c r="IE9" s="8">
        <v>99578</v>
      </c>
      <c r="IF9" s="8">
        <v>97925</v>
      </c>
      <c r="IG9" s="8">
        <v>93194</v>
      </c>
      <c r="IH9" s="8">
        <v>89027</v>
      </c>
      <c r="II9" s="8">
        <v>84260</v>
      </c>
      <c r="IJ9" s="8">
        <v>82878</v>
      </c>
      <c r="IK9" s="47">
        <v>83110</v>
      </c>
      <c r="IL9" s="8">
        <v>81678</v>
      </c>
      <c r="IM9" s="8">
        <v>81925</v>
      </c>
      <c r="IN9" s="8">
        <v>79360</v>
      </c>
      <c r="IO9" s="8">
        <v>77979</v>
      </c>
      <c r="IP9" s="8">
        <v>78131</v>
      </c>
      <c r="IQ9" s="8">
        <v>74113</v>
      </c>
      <c r="IR9" s="8">
        <v>73347</v>
      </c>
      <c r="IS9" s="8">
        <v>72148</v>
      </c>
      <c r="IT9" s="8">
        <v>71282</v>
      </c>
      <c r="IU9" s="8">
        <v>70982</v>
      </c>
      <c r="IV9" s="8">
        <v>71531</v>
      </c>
      <c r="IW9" s="8">
        <v>72248</v>
      </c>
      <c r="IX9" s="8">
        <v>72397</v>
      </c>
      <c r="IY9" s="8">
        <v>71803</v>
      </c>
      <c r="IZ9" s="8">
        <v>70860</v>
      </c>
      <c r="JA9" s="8">
        <v>69442</v>
      </c>
      <c r="JB9" s="8">
        <v>68708</v>
      </c>
      <c r="JC9" s="8">
        <v>67279</v>
      </c>
      <c r="JD9" s="8">
        <v>67325</v>
      </c>
      <c r="JE9" s="8">
        <v>67090</v>
      </c>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row>
    <row r="10" spans="1:397" x14ac:dyDescent="0.2">
      <c r="A10" s="9" t="s">
        <v>4</v>
      </c>
      <c r="B10" s="4">
        <v>549133</v>
      </c>
      <c r="C10" s="2">
        <v>542174</v>
      </c>
      <c r="D10" s="2">
        <v>541127</v>
      </c>
      <c r="E10" s="2">
        <v>543558</v>
      </c>
      <c r="F10" s="2">
        <v>544943</v>
      </c>
      <c r="G10" s="2">
        <v>549135</v>
      </c>
      <c r="H10" s="2">
        <v>551875</v>
      </c>
      <c r="I10" s="2">
        <v>553313</v>
      </c>
      <c r="J10" s="2">
        <v>556075</v>
      </c>
      <c r="K10" s="2">
        <v>556514</v>
      </c>
      <c r="L10" s="2">
        <v>556099</v>
      </c>
      <c r="M10" s="2">
        <v>554286</v>
      </c>
      <c r="N10" s="2">
        <v>550157</v>
      </c>
      <c r="O10" s="2">
        <v>543437</v>
      </c>
      <c r="P10" s="2">
        <v>538310</v>
      </c>
      <c r="Q10" s="2">
        <v>535156.25</v>
      </c>
      <c r="R10" s="2">
        <v>532060</v>
      </c>
      <c r="S10" s="2">
        <v>516617</v>
      </c>
      <c r="T10" s="2">
        <v>515716</v>
      </c>
      <c r="U10" s="2">
        <v>513136</v>
      </c>
      <c r="V10" s="2">
        <v>510848</v>
      </c>
      <c r="W10" s="2">
        <v>506305</v>
      </c>
      <c r="X10" s="2">
        <v>501956</v>
      </c>
      <c r="Y10" s="2">
        <v>498464</v>
      </c>
      <c r="Z10" s="2">
        <v>494871</v>
      </c>
      <c r="AA10" s="2">
        <v>490794</v>
      </c>
      <c r="AB10" s="2">
        <v>488549</v>
      </c>
      <c r="AC10" s="2">
        <v>487035</v>
      </c>
      <c r="AD10" s="2">
        <v>486488</v>
      </c>
      <c r="AE10" s="2">
        <v>485867</v>
      </c>
      <c r="AF10" s="2">
        <v>485351</v>
      </c>
      <c r="AG10" s="2">
        <v>485811</v>
      </c>
      <c r="AH10" s="2">
        <v>485952</v>
      </c>
      <c r="AI10" s="2">
        <v>485831</v>
      </c>
      <c r="AJ10" s="2">
        <v>485006</v>
      </c>
      <c r="AK10" s="2">
        <v>484795</v>
      </c>
      <c r="AL10" s="2">
        <v>483730</v>
      </c>
      <c r="AM10" s="2">
        <v>483454</v>
      </c>
      <c r="AN10" s="8">
        <v>482757</v>
      </c>
      <c r="AO10" s="8">
        <v>482625</v>
      </c>
      <c r="AP10" s="8">
        <v>483844</v>
      </c>
      <c r="AQ10" s="8">
        <v>485051</v>
      </c>
      <c r="AR10" s="8">
        <v>486181</v>
      </c>
      <c r="AS10" s="8">
        <v>485745</v>
      </c>
      <c r="AT10" s="8">
        <v>481169</v>
      </c>
      <c r="AU10" s="8">
        <v>484745</v>
      </c>
      <c r="AV10" s="2">
        <v>484750</v>
      </c>
      <c r="AW10" s="2">
        <v>486753</v>
      </c>
      <c r="AX10" s="2">
        <v>485982</v>
      </c>
      <c r="AY10" s="2">
        <v>485522</v>
      </c>
      <c r="AZ10" s="2">
        <v>485631</v>
      </c>
      <c r="BA10" s="2">
        <v>487171</v>
      </c>
      <c r="BB10" s="2">
        <v>486857</v>
      </c>
      <c r="BC10" s="2">
        <v>488293</v>
      </c>
      <c r="BD10" s="2">
        <v>490498</v>
      </c>
      <c r="BE10" s="2">
        <v>491681</v>
      </c>
      <c r="BF10" s="2">
        <v>493538</v>
      </c>
      <c r="BG10" s="2">
        <v>497298</v>
      </c>
      <c r="BH10" s="2">
        <v>499520</v>
      </c>
      <c r="BI10" s="2">
        <v>503750</v>
      </c>
      <c r="BJ10" s="2">
        <v>508355</v>
      </c>
      <c r="BK10" s="2">
        <v>509811</v>
      </c>
      <c r="BL10" s="2">
        <v>513106</v>
      </c>
      <c r="BM10" s="2">
        <v>517290</v>
      </c>
      <c r="BN10" s="16">
        <v>521883</v>
      </c>
      <c r="BO10" s="4">
        <v>526222</v>
      </c>
      <c r="BP10" s="4">
        <v>529264</v>
      </c>
      <c r="BQ10" s="4">
        <v>532134</v>
      </c>
      <c r="BR10" s="4">
        <v>533559</v>
      </c>
      <c r="BS10" s="4">
        <v>535124</v>
      </c>
      <c r="BT10" s="4">
        <v>536288</v>
      </c>
      <c r="BU10" s="4">
        <v>538361</v>
      </c>
      <c r="BV10" s="4">
        <v>540112</v>
      </c>
      <c r="BW10" s="4">
        <v>538175</v>
      </c>
      <c r="BX10" s="4">
        <v>538365</v>
      </c>
      <c r="BY10" s="4">
        <v>539648</v>
      </c>
      <c r="BZ10" s="21">
        <v>542219</v>
      </c>
      <c r="CA10" s="21">
        <v>543501</v>
      </c>
      <c r="CB10" s="21">
        <v>543419</v>
      </c>
      <c r="CC10" s="21">
        <v>544666</v>
      </c>
      <c r="CD10" s="21">
        <v>545338</v>
      </c>
      <c r="CE10" s="21">
        <v>546731</v>
      </c>
      <c r="CF10" s="21">
        <v>544736</v>
      </c>
      <c r="CG10" s="21">
        <v>546941</v>
      </c>
      <c r="CH10" s="21">
        <v>545985</v>
      </c>
      <c r="CI10" s="21">
        <v>542859</v>
      </c>
      <c r="CJ10" s="21">
        <v>541109</v>
      </c>
      <c r="CK10" s="21">
        <v>538654</v>
      </c>
      <c r="CL10" s="21">
        <v>539705</v>
      </c>
      <c r="CM10" s="21">
        <v>540209</v>
      </c>
      <c r="CN10" s="21">
        <v>539241</v>
      </c>
      <c r="CO10" s="21">
        <v>539975</v>
      </c>
      <c r="CP10" s="21">
        <v>540433</v>
      </c>
      <c r="CQ10" s="21">
        <v>542408</v>
      </c>
      <c r="CR10" s="21">
        <v>542925</v>
      </c>
      <c r="CS10" s="21">
        <v>542182</v>
      </c>
      <c r="CT10" s="21">
        <v>542948</v>
      </c>
      <c r="CU10" s="21">
        <v>540122</v>
      </c>
      <c r="CV10" s="21">
        <v>535488</v>
      </c>
      <c r="CW10" s="21">
        <v>535846</v>
      </c>
      <c r="CX10" s="21">
        <v>534325</v>
      </c>
      <c r="CY10" s="21">
        <v>535796</v>
      </c>
      <c r="CZ10" s="21">
        <v>536547</v>
      </c>
      <c r="DA10" s="21">
        <v>535660</v>
      </c>
      <c r="DB10" s="21">
        <v>537216</v>
      </c>
      <c r="DC10" s="21">
        <v>536190</v>
      </c>
      <c r="DD10" s="21">
        <v>535084</v>
      </c>
      <c r="DE10" s="21">
        <v>534683</v>
      </c>
      <c r="DF10" s="21">
        <v>532100</v>
      </c>
      <c r="DG10" s="21">
        <v>528376</v>
      </c>
      <c r="DH10" s="21">
        <v>526363</v>
      </c>
      <c r="DI10" s="21">
        <v>522714</v>
      </c>
      <c r="DJ10" s="21">
        <v>521866</v>
      </c>
      <c r="DK10" s="21">
        <v>519801</v>
      </c>
      <c r="DL10" s="21">
        <v>517760</v>
      </c>
      <c r="DM10" s="21">
        <v>514037</v>
      </c>
      <c r="DN10" s="21">
        <v>509684</v>
      </c>
      <c r="DO10" s="21">
        <v>502597</v>
      </c>
      <c r="DP10" s="21">
        <v>504694</v>
      </c>
      <c r="DQ10" s="21">
        <v>502322</v>
      </c>
      <c r="DR10" s="21">
        <v>501485</v>
      </c>
      <c r="DS10" s="21">
        <v>504582</v>
      </c>
      <c r="DT10" s="8">
        <v>508537</v>
      </c>
      <c r="DU10" s="8">
        <v>512227</v>
      </c>
      <c r="DV10" s="8">
        <v>521287</v>
      </c>
      <c r="DW10" s="8">
        <v>534242</v>
      </c>
      <c r="DX10" s="8">
        <v>540584</v>
      </c>
      <c r="DY10" s="8">
        <v>542176</v>
      </c>
      <c r="DZ10" s="8">
        <v>546095</v>
      </c>
      <c r="EA10" s="8">
        <v>554779</v>
      </c>
      <c r="EB10" s="8">
        <v>565167</v>
      </c>
      <c r="EC10" s="8">
        <v>575772</v>
      </c>
      <c r="ED10" s="8">
        <v>583798</v>
      </c>
      <c r="EE10" s="8">
        <v>588403</v>
      </c>
      <c r="EF10" s="8">
        <v>592009</v>
      </c>
      <c r="EG10" s="8">
        <v>588366</v>
      </c>
      <c r="EH10" s="8">
        <v>589025</v>
      </c>
      <c r="EI10" s="8">
        <v>596123</v>
      </c>
      <c r="EJ10" s="8">
        <v>599866</v>
      </c>
      <c r="EK10" s="8">
        <v>608275</v>
      </c>
      <c r="EL10" s="8">
        <v>612312</v>
      </c>
      <c r="EM10" s="8">
        <v>617066</v>
      </c>
      <c r="EN10" s="8">
        <v>612284</v>
      </c>
      <c r="EO10" s="8">
        <v>618619</v>
      </c>
      <c r="EP10" s="8">
        <v>620776</v>
      </c>
      <c r="EQ10" s="8">
        <v>620976</v>
      </c>
      <c r="ER10" s="8">
        <v>620009</v>
      </c>
      <c r="ES10" s="8">
        <v>625030</v>
      </c>
      <c r="ET10" s="8">
        <v>629560</v>
      </c>
      <c r="EU10" s="8">
        <v>633947</v>
      </c>
      <c r="EV10" s="8">
        <v>635872</v>
      </c>
      <c r="EW10" s="8">
        <v>635476</v>
      </c>
      <c r="EX10" s="8">
        <v>636279</v>
      </c>
      <c r="EY10" s="8">
        <v>633475</v>
      </c>
      <c r="EZ10" s="8">
        <v>635678</v>
      </c>
      <c r="FA10" s="8">
        <v>634679</v>
      </c>
      <c r="FB10" s="8">
        <v>631586</v>
      </c>
      <c r="FC10" s="8">
        <v>624695</v>
      </c>
      <c r="FD10" s="8">
        <v>625882</v>
      </c>
      <c r="FE10" s="8">
        <v>625558</v>
      </c>
      <c r="FF10" s="8">
        <v>622075</v>
      </c>
      <c r="FG10" s="8">
        <v>622363</v>
      </c>
      <c r="FH10" s="8">
        <v>621406</v>
      </c>
      <c r="FI10" s="8">
        <v>620460</v>
      </c>
      <c r="FJ10" s="8">
        <v>621535</v>
      </c>
      <c r="FK10" s="8">
        <v>617955</v>
      </c>
      <c r="FL10" s="8">
        <v>614028</v>
      </c>
      <c r="FM10" s="8">
        <v>616455</v>
      </c>
      <c r="FN10" s="8">
        <v>618889</v>
      </c>
      <c r="FO10" s="8">
        <v>616922</v>
      </c>
      <c r="FP10" s="8">
        <v>600358</v>
      </c>
      <c r="FQ10" s="8">
        <v>602039</v>
      </c>
      <c r="FR10" s="8">
        <v>590770</v>
      </c>
      <c r="FS10" s="8">
        <v>579628</v>
      </c>
      <c r="FT10" s="8">
        <v>569953</v>
      </c>
      <c r="FU10" s="8">
        <v>564819</v>
      </c>
      <c r="FV10" s="8">
        <v>563695</v>
      </c>
      <c r="FW10" s="8">
        <v>560854</v>
      </c>
      <c r="FX10" s="8">
        <v>554192</v>
      </c>
      <c r="FY10" s="8">
        <v>545115</v>
      </c>
      <c r="FZ10" s="8">
        <v>536082</v>
      </c>
      <c r="GA10" s="8">
        <v>527043</v>
      </c>
      <c r="GB10" s="8">
        <v>520899</v>
      </c>
      <c r="GC10" s="8">
        <v>521388</v>
      </c>
      <c r="GD10" s="8">
        <v>523168</v>
      </c>
      <c r="GE10" s="8">
        <v>524706</v>
      </c>
      <c r="GF10" s="8">
        <v>524190</v>
      </c>
      <c r="GG10" s="8">
        <v>519933</v>
      </c>
      <c r="GH10" s="8">
        <v>519157</v>
      </c>
      <c r="GI10" s="8">
        <v>520971</v>
      </c>
      <c r="GJ10" s="8">
        <v>530123</v>
      </c>
      <c r="GK10" s="8">
        <v>552896</v>
      </c>
      <c r="GL10" s="8">
        <v>565110</v>
      </c>
      <c r="GM10" s="8">
        <v>575878</v>
      </c>
      <c r="GN10" s="8">
        <v>587773</v>
      </c>
      <c r="GO10" s="8">
        <v>598882</v>
      </c>
      <c r="GP10" s="8">
        <v>608506</v>
      </c>
      <c r="GQ10" s="8">
        <v>616742</v>
      </c>
      <c r="GR10" s="8">
        <v>624038</v>
      </c>
      <c r="GS10" s="8">
        <v>633111</v>
      </c>
      <c r="GT10" s="8">
        <v>640646</v>
      </c>
      <c r="GU10" s="8">
        <v>645808</v>
      </c>
      <c r="GV10" s="8">
        <v>652322</v>
      </c>
      <c r="GW10" s="8">
        <v>658662</v>
      </c>
      <c r="GX10" s="8">
        <v>664166</v>
      </c>
      <c r="GY10" s="8">
        <v>669029</v>
      </c>
      <c r="GZ10" s="8">
        <v>674114</v>
      </c>
      <c r="HA10" s="8">
        <v>679760</v>
      </c>
      <c r="HB10" s="8">
        <v>682639</v>
      </c>
      <c r="HC10" s="8">
        <v>685923</v>
      </c>
      <c r="HD10" s="8">
        <v>689965</v>
      </c>
      <c r="HE10" s="8">
        <v>691945</v>
      </c>
      <c r="HF10" s="8">
        <v>691394</v>
      </c>
      <c r="HG10" s="8">
        <v>691945</v>
      </c>
      <c r="HH10" s="8">
        <v>708263</v>
      </c>
      <c r="HI10" s="8">
        <v>686484</v>
      </c>
      <c r="HJ10" s="8">
        <v>690395</v>
      </c>
      <c r="HK10" s="33">
        <v>695924</v>
      </c>
      <c r="HL10" s="33">
        <v>700447</v>
      </c>
      <c r="HM10" s="33">
        <v>703503</v>
      </c>
      <c r="HN10" s="33">
        <v>711767</v>
      </c>
      <c r="HO10" s="33">
        <v>716126</v>
      </c>
      <c r="HP10" s="33">
        <v>720984</v>
      </c>
      <c r="HQ10" s="33">
        <v>724577</v>
      </c>
      <c r="HR10" s="33">
        <v>734267</v>
      </c>
      <c r="HS10" s="33">
        <v>736902</v>
      </c>
      <c r="HT10" s="33">
        <v>742803</v>
      </c>
      <c r="HU10" s="33">
        <v>742614</v>
      </c>
      <c r="HV10" s="8">
        <v>742106</v>
      </c>
      <c r="HW10" s="8">
        <v>742095</v>
      </c>
      <c r="HX10" s="8">
        <v>731220</v>
      </c>
      <c r="HY10" s="8">
        <v>724917</v>
      </c>
      <c r="HZ10" s="8">
        <v>712650</v>
      </c>
      <c r="IA10" s="8">
        <v>703833</v>
      </c>
      <c r="IB10" s="8">
        <v>696286</v>
      </c>
      <c r="IC10" s="8">
        <v>688422</v>
      </c>
      <c r="ID10" s="8">
        <v>669616</v>
      </c>
      <c r="IE10" s="8">
        <v>656085</v>
      </c>
      <c r="IF10" s="8">
        <v>646564</v>
      </c>
      <c r="IG10" s="8">
        <v>631157</v>
      </c>
      <c r="IH10" s="8">
        <v>622466</v>
      </c>
      <c r="II10" s="8">
        <v>605324</v>
      </c>
      <c r="IJ10" s="8">
        <v>604970</v>
      </c>
      <c r="IK10" s="47">
        <v>608671</v>
      </c>
      <c r="IL10" s="8">
        <v>603669</v>
      </c>
      <c r="IM10" s="8">
        <v>604644</v>
      </c>
      <c r="IN10" s="8">
        <v>600990</v>
      </c>
      <c r="IO10" s="8">
        <v>591518</v>
      </c>
      <c r="IP10" s="8">
        <v>592002</v>
      </c>
      <c r="IQ10" s="8">
        <v>580035</v>
      </c>
      <c r="IR10" s="8">
        <v>576933</v>
      </c>
      <c r="IS10" s="8">
        <v>573615</v>
      </c>
      <c r="IT10" s="8">
        <v>574082</v>
      </c>
      <c r="IU10" s="8">
        <v>568625</v>
      </c>
      <c r="IV10" s="8">
        <v>572308</v>
      </c>
      <c r="IW10" s="8">
        <v>575600</v>
      </c>
      <c r="IX10" s="8">
        <v>576129</v>
      </c>
      <c r="IY10" s="8">
        <v>578039</v>
      </c>
      <c r="IZ10" s="8">
        <v>574552</v>
      </c>
      <c r="JA10" s="8">
        <v>569863</v>
      </c>
      <c r="JB10" s="8">
        <v>568088</v>
      </c>
      <c r="JC10" s="8">
        <v>563157</v>
      </c>
      <c r="JD10" s="8">
        <v>564797</v>
      </c>
      <c r="JE10" s="8">
        <v>563873</v>
      </c>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row>
    <row r="11" spans="1:397" x14ac:dyDescent="0.2">
      <c r="A11" s="9" t="s">
        <v>5</v>
      </c>
      <c r="B11" s="4">
        <v>15461</v>
      </c>
      <c r="C11" s="2">
        <v>15517</v>
      </c>
      <c r="D11" s="2">
        <v>15869</v>
      </c>
      <c r="E11" s="2">
        <v>16033</v>
      </c>
      <c r="F11" s="2">
        <v>16242</v>
      </c>
      <c r="G11" s="2">
        <v>16001</v>
      </c>
      <c r="H11" s="2">
        <v>16050</v>
      </c>
      <c r="I11" s="2">
        <v>15803</v>
      </c>
      <c r="J11" s="2">
        <v>15776</v>
      </c>
      <c r="K11" s="2">
        <v>16114</v>
      </c>
      <c r="L11" s="2">
        <v>15855</v>
      </c>
      <c r="M11" s="2">
        <v>16535</v>
      </c>
      <c r="N11" s="2">
        <v>16510</v>
      </c>
      <c r="O11" s="2">
        <v>16698</v>
      </c>
      <c r="P11" s="2">
        <v>17570</v>
      </c>
      <c r="Q11" s="2">
        <v>17899.45</v>
      </c>
      <c r="R11" s="2">
        <v>18498</v>
      </c>
      <c r="S11" s="2">
        <v>18435</v>
      </c>
      <c r="T11" s="2">
        <v>18431</v>
      </c>
      <c r="U11" s="2">
        <v>18384</v>
      </c>
      <c r="V11" s="2">
        <v>18615</v>
      </c>
      <c r="W11" s="2">
        <v>19460</v>
      </c>
      <c r="X11" s="2">
        <v>19458</v>
      </c>
      <c r="Y11" s="2">
        <v>20690</v>
      </c>
      <c r="Z11" s="2">
        <v>20983</v>
      </c>
      <c r="AA11" s="2">
        <v>21650</v>
      </c>
      <c r="AB11" s="2">
        <v>22387</v>
      </c>
      <c r="AC11" s="2">
        <v>22365</v>
      </c>
      <c r="AD11" s="2">
        <v>23273</v>
      </c>
      <c r="AE11" s="2">
        <v>22948</v>
      </c>
      <c r="AF11" s="2">
        <v>22872</v>
      </c>
      <c r="AG11" s="2">
        <v>22360</v>
      </c>
      <c r="AH11" s="2">
        <v>22372</v>
      </c>
      <c r="AI11" s="2">
        <v>22896</v>
      </c>
      <c r="AJ11" s="2">
        <v>22446</v>
      </c>
      <c r="AK11" s="2">
        <v>23431</v>
      </c>
      <c r="AL11" s="2">
        <v>23735</v>
      </c>
      <c r="AM11" s="2">
        <v>24330</v>
      </c>
      <c r="AN11" s="2">
        <v>24752</v>
      </c>
      <c r="AO11" s="2">
        <v>25404</v>
      </c>
      <c r="AP11" s="2">
        <v>26513</v>
      </c>
      <c r="AQ11" s="2">
        <v>26502</v>
      </c>
      <c r="AR11" s="2">
        <v>27662</v>
      </c>
      <c r="AS11" s="2">
        <v>27669</v>
      </c>
      <c r="AT11" s="2">
        <v>27633</v>
      </c>
      <c r="AU11" s="2">
        <v>28721</v>
      </c>
      <c r="AV11" s="2">
        <v>28301</v>
      </c>
      <c r="AW11" s="2">
        <v>28562</v>
      </c>
      <c r="AX11" s="2">
        <v>28595</v>
      </c>
      <c r="AY11" s="2">
        <v>28344</v>
      </c>
      <c r="AZ11" s="2">
        <v>28404</v>
      </c>
      <c r="BA11" s="2">
        <v>28823</v>
      </c>
      <c r="BB11" s="2">
        <v>28743</v>
      </c>
      <c r="BC11" s="2">
        <v>28707</v>
      </c>
      <c r="BD11" s="2">
        <v>28920</v>
      </c>
      <c r="BE11" s="2">
        <v>27664</v>
      </c>
      <c r="BF11" s="2">
        <v>27831</v>
      </c>
      <c r="BG11" s="2">
        <v>28222</v>
      </c>
      <c r="BH11" s="2">
        <v>28475</v>
      </c>
      <c r="BI11" s="2">
        <v>29262</v>
      </c>
      <c r="BJ11" s="2">
        <v>29451</v>
      </c>
      <c r="BK11" s="2">
        <v>29124</v>
      </c>
      <c r="BL11" s="2">
        <v>29524</v>
      </c>
      <c r="BM11" s="2">
        <v>29843</v>
      </c>
      <c r="BN11" s="16">
        <v>29879</v>
      </c>
      <c r="BO11" s="4">
        <v>29623</v>
      </c>
      <c r="BP11" s="4">
        <v>29206</v>
      </c>
      <c r="BQ11" s="4">
        <v>28371</v>
      </c>
      <c r="BR11" s="4">
        <v>28280</v>
      </c>
      <c r="BS11" s="4">
        <v>28099</v>
      </c>
      <c r="BT11" s="4">
        <v>28035</v>
      </c>
      <c r="BU11" s="4">
        <v>28919</v>
      </c>
      <c r="BV11" s="4">
        <v>28687</v>
      </c>
      <c r="BW11" s="4">
        <v>28254</v>
      </c>
      <c r="BX11" s="4">
        <v>28477</v>
      </c>
      <c r="BY11" s="4">
        <v>28428</v>
      </c>
      <c r="BZ11" s="21">
        <v>28708</v>
      </c>
      <c r="CA11" s="21">
        <v>28403</v>
      </c>
      <c r="CB11" s="21">
        <v>28237</v>
      </c>
      <c r="CC11" s="21">
        <v>27932</v>
      </c>
      <c r="CD11" s="21">
        <v>27789</v>
      </c>
      <c r="CE11" s="21">
        <v>28315</v>
      </c>
      <c r="CF11" s="21">
        <v>27599</v>
      </c>
      <c r="CG11" s="21">
        <v>28743</v>
      </c>
      <c r="CH11" s="21">
        <v>28271</v>
      </c>
      <c r="CI11" s="21">
        <v>28081</v>
      </c>
      <c r="CJ11" s="21">
        <v>28487</v>
      </c>
      <c r="CK11" s="21">
        <v>28388</v>
      </c>
      <c r="CL11" s="21">
        <v>28892</v>
      </c>
      <c r="CM11" s="21">
        <v>28267</v>
      </c>
      <c r="CN11" s="21">
        <v>27703</v>
      </c>
      <c r="CO11" s="21">
        <v>27176</v>
      </c>
      <c r="CP11" s="21">
        <v>27092</v>
      </c>
      <c r="CQ11" s="21">
        <v>27528</v>
      </c>
      <c r="CR11" s="21">
        <v>27314</v>
      </c>
      <c r="CS11" s="21">
        <v>28008</v>
      </c>
      <c r="CT11" s="21">
        <v>27967</v>
      </c>
      <c r="CU11" s="21">
        <v>27914</v>
      </c>
      <c r="CV11" s="21">
        <v>27946</v>
      </c>
      <c r="CW11" s="21">
        <v>28144</v>
      </c>
      <c r="CX11" s="21">
        <v>27289</v>
      </c>
      <c r="CY11" s="21">
        <v>27503</v>
      </c>
      <c r="CZ11" s="21">
        <v>26811</v>
      </c>
      <c r="DA11" s="21">
        <v>26510</v>
      </c>
      <c r="DB11" s="21">
        <v>27074</v>
      </c>
      <c r="DC11" s="21">
        <v>26271</v>
      </c>
      <c r="DD11" s="21">
        <v>27019</v>
      </c>
      <c r="DE11" s="21">
        <v>27182</v>
      </c>
      <c r="DF11" s="21">
        <v>27240</v>
      </c>
      <c r="DG11" s="21">
        <v>26728</v>
      </c>
      <c r="DH11" s="21">
        <v>27239</v>
      </c>
      <c r="DI11" s="21">
        <v>26728</v>
      </c>
      <c r="DJ11" s="21">
        <v>26617</v>
      </c>
      <c r="DK11" s="21">
        <v>26258</v>
      </c>
      <c r="DL11" s="21">
        <v>24965</v>
      </c>
      <c r="DM11" s="21">
        <v>24574</v>
      </c>
      <c r="DN11" s="21">
        <v>22318</v>
      </c>
      <c r="DO11" s="21">
        <v>20840</v>
      </c>
      <c r="DP11" s="21">
        <v>21057</v>
      </c>
      <c r="DQ11" s="21">
        <v>20297</v>
      </c>
      <c r="DR11" s="21">
        <v>19168</v>
      </c>
      <c r="DS11" s="21">
        <v>21846</v>
      </c>
      <c r="DT11" s="8">
        <v>21350</v>
      </c>
      <c r="DU11" s="8">
        <v>20658</v>
      </c>
      <c r="DV11" s="8">
        <v>21374</v>
      </c>
      <c r="DW11" s="8">
        <v>22098</v>
      </c>
      <c r="DX11" s="8">
        <v>22918</v>
      </c>
      <c r="DY11" s="8">
        <v>23423</v>
      </c>
      <c r="DZ11" s="8">
        <v>25650</v>
      </c>
      <c r="EA11" s="8">
        <v>24948</v>
      </c>
      <c r="EB11" s="8">
        <v>26453</v>
      </c>
      <c r="EC11" s="8">
        <v>27409</v>
      </c>
      <c r="ED11" s="8">
        <v>27260</v>
      </c>
      <c r="EE11" s="8">
        <v>27699</v>
      </c>
      <c r="EF11" s="8">
        <v>27778</v>
      </c>
      <c r="EG11" s="8">
        <v>27751</v>
      </c>
      <c r="EH11" s="8">
        <v>27288</v>
      </c>
      <c r="EI11" s="8">
        <v>27557</v>
      </c>
      <c r="EJ11" s="8">
        <v>26986</v>
      </c>
      <c r="EK11" s="8">
        <v>26910</v>
      </c>
      <c r="EL11" s="8">
        <v>27058</v>
      </c>
      <c r="EM11" s="8">
        <v>25511</v>
      </c>
      <c r="EN11" s="8">
        <v>24856</v>
      </c>
      <c r="EO11" s="8">
        <v>24955</v>
      </c>
      <c r="EP11" s="8">
        <v>24593</v>
      </c>
      <c r="EQ11" s="8">
        <v>25334</v>
      </c>
      <c r="ER11" s="8">
        <v>25263</v>
      </c>
      <c r="ES11" s="8">
        <v>25295</v>
      </c>
      <c r="ET11" s="8">
        <v>25141</v>
      </c>
      <c r="EU11" s="8">
        <v>24721</v>
      </c>
      <c r="EV11" s="8">
        <v>24226</v>
      </c>
      <c r="EW11" s="8">
        <v>23385</v>
      </c>
      <c r="EX11" s="8">
        <v>23092</v>
      </c>
      <c r="EY11" s="8">
        <v>22283</v>
      </c>
      <c r="EZ11" s="8">
        <v>23211</v>
      </c>
      <c r="FA11" s="8">
        <v>23133</v>
      </c>
      <c r="FB11" s="8">
        <v>23217</v>
      </c>
      <c r="FC11" s="8">
        <v>20579</v>
      </c>
      <c r="FD11" s="8">
        <v>23060</v>
      </c>
      <c r="FE11" s="8">
        <v>23098</v>
      </c>
      <c r="FF11" s="8">
        <v>22992</v>
      </c>
      <c r="FG11" s="8">
        <v>22741</v>
      </c>
      <c r="FH11" s="8">
        <v>21991</v>
      </c>
      <c r="FI11" s="8">
        <v>21187</v>
      </c>
      <c r="FJ11" s="8">
        <v>21195</v>
      </c>
      <c r="FK11" s="8">
        <v>20913</v>
      </c>
      <c r="FL11" s="8">
        <v>22130</v>
      </c>
      <c r="FM11" s="8">
        <v>22821</v>
      </c>
      <c r="FN11" s="8">
        <v>22973</v>
      </c>
      <c r="FO11" s="8">
        <v>22943</v>
      </c>
      <c r="FP11" s="8">
        <v>23348</v>
      </c>
      <c r="FQ11" s="8">
        <v>23771</v>
      </c>
      <c r="FR11" s="8">
        <v>23387</v>
      </c>
      <c r="FS11" s="8">
        <v>23295</v>
      </c>
      <c r="FT11" s="8">
        <v>22227</v>
      </c>
      <c r="FU11" s="8">
        <v>22337</v>
      </c>
      <c r="FV11" s="8">
        <v>22956</v>
      </c>
      <c r="FW11" s="8">
        <v>23278</v>
      </c>
      <c r="FX11" s="8">
        <v>23346</v>
      </c>
      <c r="FY11" s="8">
        <v>23997</v>
      </c>
      <c r="FZ11" s="8">
        <v>23972</v>
      </c>
      <c r="GA11" s="8">
        <v>23612</v>
      </c>
      <c r="GB11" s="8">
        <v>23534</v>
      </c>
      <c r="GC11" s="8">
        <v>23184</v>
      </c>
      <c r="GD11" s="8">
        <v>22798</v>
      </c>
      <c r="GE11" s="8">
        <v>22761</v>
      </c>
      <c r="GF11" s="8">
        <v>22227</v>
      </c>
      <c r="GG11" s="8">
        <v>21506</v>
      </c>
      <c r="GH11" s="8">
        <v>21368</v>
      </c>
      <c r="GI11" s="8">
        <v>20986</v>
      </c>
      <c r="GJ11" s="8">
        <v>21494</v>
      </c>
      <c r="GK11" s="8">
        <v>24512</v>
      </c>
      <c r="GL11" s="8">
        <v>26699</v>
      </c>
      <c r="GM11" s="8">
        <v>29282</v>
      </c>
      <c r="GN11" s="8">
        <v>32235</v>
      </c>
      <c r="GO11" s="8">
        <v>34889</v>
      </c>
      <c r="GP11" s="8">
        <v>37746</v>
      </c>
      <c r="GQ11" s="8">
        <v>40406</v>
      </c>
      <c r="GR11" s="8">
        <v>42632</v>
      </c>
      <c r="GS11" s="8">
        <v>44990</v>
      </c>
      <c r="GT11" s="8">
        <v>47054</v>
      </c>
      <c r="GU11" s="8">
        <v>48977</v>
      </c>
      <c r="GV11" s="8">
        <v>51857</v>
      </c>
      <c r="GW11" s="8">
        <v>54898</v>
      </c>
      <c r="GX11" s="8">
        <v>56549</v>
      </c>
      <c r="GY11" s="8">
        <v>58126</v>
      </c>
      <c r="GZ11" s="8">
        <v>59740</v>
      </c>
      <c r="HA11" s="8">
        <v>61182</v>
      </c>
      <c r="HB11" s="8">
        <v>62718</v>
      </c>
      <c r="HC11" s="8">
        <v>64069</v>
      </c>
      <c r="HD11" s="8">
        <v>65442</v>
      </c>
      <c r="HE11" s="8">
        <v>66391</v>
      </c>
      <c r="HF11" s="8">
        <v>67507</v>
      </c>
      <c r="HG11" s="8">
        <v>68651</v>
      </c>
      <c r="HH11" s="8">
        <v>71395</v>
      </c>
      <c r="HI11" s="8">
        <v>34320</v>
      </c>
      <c r="HJ11" s="8">
        <v>35955</v>
      </c>
      <c r="HK11" s="33">
        <v>37339</v>
      </c>
      <c r="HL11" s="33">
        <v>38945</v>
      </c>
      <c r="HM11" s="33">
        <v>34407</v>
      </c>
      <c r="HN11" s="33">
        <v>33490</v>
      </c>
      <c r="HO11" s="33">
        <v>33357</v>
      </c>
      <c r="HP11" s="33">
        <v>34660</v>
      </c>
      <c r="HQ11" s="33">
        <v>34557</v>
      </c>
      <c r="HR11" s="33">
        <v>35819</v>
      </c>
      <c r="HS11" s="33">
        <v>34560</v>
      </c>
      <c r="HT11" s="33">
        <v>36431</v>
      </c>
      <c r="HU11" s="33">
        <v>35387</v>
      </c>
      <c r="HV11" s="8">
        <v>33326</v>
      </c>
      <c r="HW11" s="8">
        <v>33249</v>
      </c>
      <c r="HX11" s="8">
        <v>33261</v>
      </c>
      <c r="HY11" s="8">
        <v>33616</v>
      </c>
      <c r="HZ11" s="8">
        <v>33012</v>
      </c>
      <c r="IA11" s="8">
        <v>32706</v>
      </c>
      <c r="IB11" s="8">
        <v>32136</v>
      </c>
      <c r="IC11" s="8">
        <v>31385</v>
      </c>
      <c r="ID11" s="8">
        <v>28474</v>
      </c>
      <c r="IE11" s="8">
        <v>28069</v>
      </c>
      <c r="IF11" s="8">
        <v>27654</v>
      </c>
      <c r="IG11" s="8">
        <v>27793</v>
      </c>
      <c r="IH11" s="8">
        <v>28614</v>
      </c>
      <c r="II11" s="8">
        <v>31549</v>
      </c>
      <c r="IJ11" s="8">
        <v>32895</v>
      </c>
      <c r="IK11" s="47">
        <v>33685</v>
      </c>
      <c r="IL11" s="8">
        <v>32642</v>
      </c>
      <c r="IM11" s="8">
        <v>32223</v>
      </c>
      <c r="IN11" s="8">
        <v>31656</v>
      </c>
      <c r="IO11" s="8">
        <v>31225</v>
      </c>
      <c r="IP11" s="8">
        <v>31161</v>
      </c>
      <c r="IQ11" s="8">
        <v>30699</v>
      </c>
      <c r="IR11" s="8">
        <v>32256</v>
      </c>
      <c r="IS11" s="8">
        <v>32490</v>
      </c>
      <c r="IT11" s="8">
        <v>33997</v>
      </c>
      <c r="IU11" s="8">
        <v>35294</v>
      </c>
      <c r="IV11" s="8">
        <v>37062</v>
      </c>
      <c r="IW11" s="8">
        <v>37721</v>
      </c>
      <c r="IX11" s="8">
        <v>38190</v>
      </c>
      <c r="IY11" s="8">
        <v>38439</v>
      </c>
      <c r="IZ11" s="8">
        <v>38537</v>
      </c>
      <c r="JA11" s="8">
        <v>39124</v>
      </c>
      <c r="JB11" s="8">
        <v>39781</v>
      </c>
      <c r="JC11" s="8">
        <v>39791</v>
      </c>
      <c r="JD11" s="8">
        <v>40626</v>
      </c>
      <c r="JE11" s="8">
        <v>41354</v>
      </c>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row>
    <row r="12" spans="1:397" x14ac:dyDescent="0.2">
      <c r="A12" s="34" t="s">
        <v>22</v>
      </c>
      <c r="B12" s="4"/>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16"/>
      <c r="BO12" s="4"/>
      <c r="BP12" s="4"/>
      <c r="BQ12" s="4"/>
      <c r="BR12" s="4"/>
      <c r="BS12" s="4"/>
      <c r="BT12" s="4"/>
      <c r="BU12" s="4"/>
      <c r="BV12" s="4"/>
      <c r="BW12" s="4"/>
      <c r="BX12" s="4"/>
      <c r="BY12" s="4"/>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v>14005</v>
      </c>
      <c r="HD12" s="8">
        <v>20927</v>
      </c>
      <c r="HE12" s="8">
        <v>53643</v>
      </c>
      <c r="HF12" s="8">
        <v>62297</v>
      </c>
      <c r="HG12" s="8">
        <v>70909</v>
      </c>
      <c r="HH12" s="8">
        <v>83686</v>
      </c>
      <c r="HI12" s="8">
        <v>169785</v>
      </c>
      <c r="HJ12" s="8">
        <v>181532</v>
      </c>
      <c r="HK12" s="33">
        <v>196572</v>
      </c>
      <c r="HL12" s="33">
        <v>209810</v>
      </c>
      <c r="HM12" s="33">
        <v>240649</v>
      </c>
      <c r="HN12" s="33">
        <v>260132</v>
      </c>
      <c r="HO12" s="33">
        <v>274164</v>
      </c>
      <c r="HP12" s="33">
        <v>284621</v>
      </c>
      <c r="HQ12" s="33">
        <v>301526</v>
      </c>
      <c r="HR12" s="33">
        <v>311809</v>
      </c>
      <c r="HS12" s="33">
        <v>327734</v>
      </c>
      <c r="HT12" s="33">
        <v>333944</v>
      </c>
      <c r="HU12" s="33">
        <v>342600</v>
      </c>
      <c r="HV12" s="8">
        <v>351849</v>
      </c>
      <c r="HW12" s="8">
        <v>354187</v>
      </c>
      <c r="HX12" s="8">
        <v>350795</v>
      </c>
      <c r="HY12" s="8">
        <v>349933</v>
      </c>
      <c r="HZ12" s="8">
        <v>343168</v>
      </c>
      <c r="IA12" s="8">
        <v>339843</v>
      </c>
      <c r="IB12" s="8">
        <v>337602</v>
      </c>
      <c r="IC12" s="8">
        <v>334986</v>
      </c>
      <c r="ID12" s="8">
        <v>330846</v>
      </c>
      <c r="IE12" s="8">
        <v>331392</v>
      </c>
      <c r="IF12" s="8">
        <v>336693</v>
      </c>
      <c r="IG12" s="8">
        <v>333801</v>
      </c>
      <c r="IH12" s="8">
        <v>332838</v>
      </c>
      <c r="II12" s="8">
        <v>326915</v>
      </c>
      <c r="IJ12" s="8">
        <v>329306</v>
      </c>
      <c r="IK12" s="8">
        <v>333353</v>
      </c>
      <c r="IL12" s="8">
        <v>335174</v>
      </c>
      <c r="IM12" s="8">
        <v>339987</v>
      </c>
      <c r="IN12" s="8">
        <v>341751</v>
      </c>
      <c r="IO12" s="8">
        <v>341906</v>
      </c>
      <c r="IP12" s="8">
        <v>348075</v>
      </c>
      <c r="IQ12" s="8">
        <v>348793</v>
      </c>
      <c r="IR12" s="8">
        <v>349924</v>
      </c>
      <c r="IS12" s="8">
        <v>348821</v>
      </c>
      <c r="IT12" s="8">
        <v>349743</v>
      </c>
      <c r="IU12" s="8">
        <v>350174</v>
      </c>
      <c r="IV12" s="8">
        <v>352610</v>
      </c>
      <c r="IW12" s="8">
        <v>355465</v>
      </c>
      <c r="IX12" s="8">
        <v>357654</v>
      </c>
      <c r="IY12" s="8">
        <v>362303</v>
      </c>
      <c r="IZ12" s="8">
        <v>363032</v>
      </c>
      <c r="JA12" s="8">
        <v>363641</v>
      </c>
      <c r="JB12" s="8">
        <v>365145</v>
      </c>
      <c r="JC12" s="8">
        <v>364577</v>
      </c>
      <c r="JD12" s="8">
        <v>365818</v>
      </c>
      <c r="JE12" s="8">
        <v>365234</v>
      </c>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row>
    <row r="13" spans="1:397" x14ac:dyDescent="0.2">
      <c r="A13" s="9"/>
      <c r="B13" s="4"/>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O13" s="4"/>
      <c r="BP13" s="4"/>
      <c r="BQ13" s="4"/>
      <c r="BR13" s="4"/>
      <c r="BS13" s="4"/>
      <c r="BT13" s="4"/>
      <c r="BU13" s="4"/>
      <c r="BV13" s="4"/>
      <c r="BW13" s="4"/>
      <c r="BX13" s="4"/>
      <c r="BY13" s="4"/>
      <c r="CV13" s="8"/>
      <c r="DO13" s="8"/>
      <c r="DQ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33"/>
      <c r="HL13" s="33"/>
      <c r="HM13" s="33"/>
      <c r="HN13" s="33"/>
      <c r="HO13" s="33"/>
      <c r="HP13" s="33"/>
      <c r="HQ13" s="33"/>
      <c r="HR13" s="33"/>
      <c r="HS13" s="33"/>
      <c r="HT13" s="33"/>
      <c r="HU13" s="33"/>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row>
    <row r="14" spans="1:397" ht="14.25" x14ac:dyDescent="0.2">
      <c r="A14" s="9" t="s">
        <v>9</v>
      </c>
      <c r="B14" s="4">
        <v>9536</v>
      </c>
      <c r="C14" s="2">
        <v>9650</v>
      </c>
      <c r="D14" s="2">
        <v>9661</v>
      </c>
      <c r="E14" s="2">
        <v>9612</v>
      </c>
      <c r="F14" s="2">
        <v>9626</v>
      </c>
      <c r="G14" s="2">
        <v>9689</v>
      </c>
      <c r="H14" s="2">
        <v>9784</v>
      </c>
      <c r="I14" s="2">
        <v>10002</v>
      </c>
      <c r="J14" s="2">
        <v>10141</v>
      </c>
      <c r="K14" s="2">
        <v>10205</v>
      </c>
      <c r="L14" s="2">
        <v>10587</v>
      </c>
      <c r="M14" s="2">
        <v>10304</v>
      </c>
      <c r="N14" s="2">
        <v>10059</v>
      </c>
      <c r="O14" s="2">
        <v>10152</v>
      </c>
      <c r="P14" s="2">
        <v>10330</v>
      </c>
      <c r="Q14" s="2">
        <v>10721.25</v>
      </c>
      <c r="R14" s="2">
        <v>10987</v>
      </c>
      <c r="S14" s="2">
        <v>11332</v>
      </c>
      <c r="T14" s="2">
        <v>11803</v>
      </c>
      <c r="U14" s="2">
        <v>12249</v>
      </c>
      <c r="V14" s="2">
        <v>12518</v>
      </c>
      <c r="W14" s="2">
        <v>12752</v>
      </c>
      <c r="X14" s="2">
        <v>13150</v>
      </c>
      <c r="Y14" s="2">
        <v>13442</v>
      </c>
      <c r="Z14" s="2">
        <v>13853</v>
      </c>
      <c r="AA14" s="2">
        <v>14210</v>
      </c>
      <c r="AB14" s="2">
        <v>14488</v>
      </c>
      <c r="AC14" s="2">
        <v>15002</v>
      </c>
      <c r="AD14" s="2">
        <v>15336</v>
      </c>
      <c r="AE14" s="2">
        <v>15813</v>
      </c>
      <c r="AF14" s="2">
        <v>16338</v>
      </c>
      <c r="AG14" s="2">
        <v>16968</v>
      </c>
      <c r="AH14" s="2">
        <v>17728</v>
      </c>
      <c r="AI14" s="2">
        <v>18097</v>
      </c>
      <c r="AJ14" s="2">
        <v>18482</v>
      </c>
      <c r="AK14" s="2">
        <v>18605</v>
      </c>
      <c r="AL14" s="2">
        <v>18855</v>
      </c>
      <c r="AM14" s="2">
        <v>18937</v>
      </c>
      <c r="AN14" s="2">
        <v>19121</v>
      </c>
      <c r="AO14" s="2">
        <v>19263</v>
      </c>
      <c r="AP14" s="2">
        <v>19037</v>
      </c>
      <c r="AQ14" s="2">
        <v>19120</v>
      </c>
      <c r="AR14" s="2">
        <v>18956</v>
      </c>
      <c r="AS14" s="2">
        <v>18988</v>
      </c>
      <c r="AT14" s="2">
        <v>19269</v>
      </c>
      <c r="AU14" s="2">
        <v>19626</v>
      </c>
      <c r="AV14" s="2">
        <v>19831</v>
      </c>
      <c r="AW14" s="2">
        <v>19824</v>
      </c>
      <c r="AX14" s="2">
        <v>19995</v>
      </c>
      <c r="AY14" s="2">
        <v>20069</v>
      </c>
      <c r="AZ14" s="2">
        <v>20103</v>
      </c>
      <c r="BA14" s="2">
        <v>19627</v>
      </c>
      <c r="BB14" s="2">
        <v>19207</v>
      </c>
      <c r="BC14" s="2">
        <v>18850</v>
      </c>
      <c r="BD14" s="2">
        <v>18619</v>
      </c>
      <c r="BE14" s="2">
        <v>18498</v>
      </c>
      <c r="BF14" s="2">
        <v>18258</v>
      </c>
      <c r="BG14" s="2">
        <v>18894</v>
      </c>
      <c r="BH14" s="2">
        <v>20148</v>
      </c>
      <c r="BI14" s="2">
        <v>21780</v>
      </c>
      <c r="BJ14" s="2">
        <v>23735</v>
      </c>
      <c r="BK14" s="2">
        <v>25265</v>
      </c>
      <c r="BL14" s="2">
        <v>26926</v>
      </c>
      <c r="BM14" s="2">
        <v>28526</v>
      </c>
      <c r="BN14" s="16">
        <v>29895</v>
      </c>
      <c r="BO14" s="4">
        <v>31209</v>
      </c>
      <c r="BP14" s="4">
        <v>33914</v>
      </c>
      <c r="BQ14" s="4">
        <v>37107</v>
      </c>
      <c r="BR14" s="4">
        <v>39888</v>
      </c>
      <c r="BS14" s="4">
        <v>42518</v>
      </c>
      <c r="BT14" s="4">
        <v>44353</v>
      </c>
      <c r="BU14" s="4">
        <v>45877</v>
      </c>
      <c r="BV14" s="4">
        <v>48054</v>
      </c>
      <c r="BW14" s="4">
        <v>49901</v>
      </c>
      <c r="BX14" s="4">
        <v>51494</v>
      </c>
      <c r="BY14" s="4">
        <v>52519</v>
      </c>
      <c r="BZ14" s="21">
        <v>53855</v>
      </c>
      <c r="CA14" s="21">
        <v>55400</v>
      </c>
      <c r="CB14" s="21">
        <v>56502</v>
      </c>
      <c r="CC14" s="21">
        <v>57677</v>
      </c>
      <c r="CD14" s="21">
        <v>58208</v>
      </c>
      <c r="CE14" s="21">
        <v>58916</v>
      </c>
      <c r="CF14" s="21">
        <v>60085</v>
      </c>
      <c r="CG14" s="21">
        <v>60618</v>
      </c>
      <c r="CH14" s="21">
        <v>61131</v>
      </c>
      <c r="CI14" s="21">
        <v>61663</v>
      </c>
      <c r="CJ14" s="21">
        <v>61831</v>
      </c>
      <c r="CK14" s="21">
        <v>61891</v>
      </c>
      <c r="CL14" s="21">
        <v>62253</v>
      </c>
      <c r="CM14" s="21">
        <v>62465</v>
      </c>
      <c r="CN14" s="21">
        <v>62824</v>
      </c>
      <c r="CO14" s="21">
        <v>63676</v>
      </c>
      <c r="CP14" s="21">
        <v>63924</v>
      </c>
      <c r="CQ14" s="21">
        <v>64667</v>
      </c>
      <c r="CR14" s="21">
        <v>65185</v>
      </c>
      <c r="CS14" s="21">
        <v>64946</v>
      </c>
      <c r="CT14" s="21">
        <v>64960</v>
      </c>
      <c r="CU14" s="21">
        <v>64578</v>
      </c>
      <c r="CV14" s="21">
        <v>61643</v>
      </c>
      <c r="CW14" s="21">
        <v>60967</v>
      </c>
      <c r="CX14" s="21">
        <v>60475</v>
      </c>
      <c r="CY14" s="21">
        <v>60350</v>
      </c>
      <c r="CZ14" s="21">
        <v>60398</v>
      </c>
      <c r="DA14" s="21">
        <v>60484</v>
      </c>
      <c r="DB14" s="21">
        <v>60626</v>
      </c>
      <c r="DC14" s="21">
        <v>60653</v>
      </c>
      <c r="DD14" s="21">
        <v>60382</v>
      </c>
      <c r="DE14" s="21">
        <v>60005</v>
      </c>
      <c r="DF14" s="21">
        <v>59512</v>
      </c>
      <c r="DG14" s="21">
        <v>58932</v>
      </c>
      <c r="DH14" s="21">
        <v>58511</v>
      </c>
      <c r="DI14" s="21">
        <v>64223</v>
      </c>
      <c r="DJ14" s="21">
        <v>63901</v>
      </c>
      <c r="DK14" s="21">
        <v>63776</v>
      </c>
      <c r="DL14" s="21">
        <v>63929</v>
      </c>
      <c r="DM14" s="8">
        <v>63964</v>
      </c>
      <c r="DN14" s="21">
        <v>65350</v>
      </c>
      <c r="DO14" s="21">
        <v>65978</v>
      </c>
      <c r="DP14" s="21">
        <v>66182</v>
      </c>
      <c r="DQ14" s="21">
        <v>66786</v>
      </c>
      <c r="DR14" s="21">
        <v>67257</v>
      </c>
      <c r="DS14" s="21">
        <v>67616</v>
      </c>
      <c r="DT14" s="8">
        <v>67722</v>
      </c>
      <c r="DU14" s="8">
        <v>67656</v>
      </c>
      <c r="DV14" s="8">
        <v>67590</v>
      </c>
      <c r="DW14" s="8">
        <v>67769</v>
      </c>
      <c r="DX14" s="8">
        <v>68264</v>
      </c>
      <c r="DY14" s="8">
        <v>67350</v>
      </c>
      <c r="DZ14" s="8">
        <v>65736</v>
      </c>
      <c r="EA14" s="8">
        <v>66162</v>
      </c>
      <c r="EB14" s="8">
        <v>65706</v>
      </c>
      <c r="EC14" s="8">
        <v>66201</v>
      </c>
      <c r="ED14" s="8">
        <v>67220</v>
      </c>
      <c r="EE14" s="8">
        <v>67072</v>
      </c>
      <c r="EF14" s="8">
        <v>66798</v>
      </c>
      <c r="EG14" s="8">
        <v>64583</v>
      </c>
      <c r="EH14" s="8">
        <v>63096</v>
      </c>
      <c r="EI14" s="8">
        <v>63312</v>
      </c>
      <c r="EJ14" s="8">
        <v>64630</v>
      </c>
      <c r="EK14" s="8">
        <v>65406</v>
      </c>
      <c r="EL14" s="8">
        <v>69013</v>
      </c>
      <c r="EM14" s="8">
        <v>70247</v>
      </c>
      <c r="EN14" s="8">
        <v>71233</v>
      </c>
      <c r="EO14" s="8">
        <v>72130</v>
      </c>
      <c r="EP14" s="8">
        <v>73164</v>
      </c>
      <c r="EQ14" s="8">
        <v>68697</v>
      </c>
      <c r="ER14" s="8">
        <v>67383</v>
      </c>
      <c r="ES14" s="8">
        <v>67938</v>
      </c>
      <c r="ET14" s="8">
        <v>68519</v>
      </c>
      <c r="EU14" s="8">
        <v>69418</v>
      </c>
      <c r="EV14" s="8">
        <v>68653</v>
      </c>
      <c r="EW14" s="8">
        <v>68720</v>
      </c>
      <c r="EX14" s="8">
        <v>69215</v>
      </c>
      <c r="EY14" s="8">
        <v>68638</v>
      </c>
      <c r="EZ14" s="8">
        <v>68124</v>
      </c>
      <c r="FA14" s="8">
        <v>68208</v>
      </c>
      <c r="FB14" s="8">
        <v>67795</v>
      </c>
      <c r="FC14" s="8">
        <v>67871</v>
      </c>
      <c r="FD14" s="8">
        <v>66439</v>
      </c>
      <c r="FE14" s="8">
        <v>65256</v>
      </c>
      <c r="FF14" s="8">
        <v>65094</v>
      </c>
      <c r="FG14" s="8">
        <v>65575</v>
      </c>
      <c r="FH14" s="8">
        <v>66664</v>
      </c>
      <c r="FI14" s="8">
        <v>65524</v>
      </c>
      <c r="FJ14" s="8">
        <v>65431</v>
      </c>
      <c r="FK14" s="8">
        <v>64484</v>
      </c>
      <c r="FL14" s="8">
        <v>62847</v>
      </c>
      <c r="FM14" s="8">
        <v>62900</v>
      </c>
      <c r="FN14" s="8">
        <v>63063</v>
      </c>
      <c r="FO14" s="8">
        <v>62337</v>
      </c>
      <c r="FP14" s="8">
        <v>60640</v>
      </c>
      <c r="FQ14" s="8">
        <v>60220</v>
      </c>
      <c r="FR14" s="8">
        <v>58487</v>
      </c>
      <c r="FS14" s="8">
        <v>56810</v>
      </c>
      <c r="FT14" s="8">
        <v>56003</v>
      </c>
      <c r="FU14" s="8">
        <v>55473</v>
      </c>
      <c r="FV14" s="8">
        <v>54682</v>
      </c>
      <c r="FW14" s="8">
        <v>53876</v>
      </c>
      <c r="FX14" s="8">
        <v>52754</v>
      </c>
      <c r="FY14" s="8">
        <v>51310</v>
      </c>
      <c r="FZ14" s="8">
        <v>50181</v>
      </c>
      <c r="GA14" s="8">
        <v>49303</v>
      </c>
      <c r="GB14" s="8">
        <v>48196</v>
      </c>
      <c r="GC14" s="8">
        <v>47761</v>
      </c>
      <c r="GD14" s="8">
        <v>47633</v>
      </c>
      <c r="GE14" s="8">
        <v>47427</v>
      </c>
      <c r="GF14" s="8">
        <v>47376</v>
      </c>
      <c r="GG14" s="8">
        <v>47653</v>
      </c>
      <c r="GH14" s="8">
        <v>47675</v>
      </c>
      <c r="GI14" s="8">
        <v>47803</v>
      </c>
      <c r="GJ14" s="8">
        <v>48306</v>
      </c>
      <c r="GK14" s="8">
        <v>49264</v>
      </c>
      <c r="GL14" s="8">
        <v>49159</v>
      </c>
      <c r="GM14" s="8">
        <v>49102</v>
      </c>
      <c r="GN14" s="8">
        <v>49022</v>
      </c>
      <c r="GO14" s="8">
        <v>48890</v>
      </c>
      <c r="GP14" s="8">
        <v>48722</v>
      </c>
      <c r="GQ14" s="8">
        <v>48442</v>
      </c>
      <c r="GR14" s="8">
        <v>48298</v>
      </c>
      <c r="GS14" s="8">
        <v>48236</v>
      </c>
      <c r="GT14" s="8">
        <v>47971</v>
      </c>
      <c r="GU14" s="8">
        <v>47824</v>
      </c>
      <c r="GV14" s="8">
        <v>47064</v>
      </c>
      <c r="GW14" s="8">
        <v>46401</v>
      </c>
      <c r="GX14" s="8">
        <v>46323</v>
      </c>
      <c r="GY14" s="8">
        <v>46259</v>
      </c>
      <c r="GZ14" s="8">
        <v>46276</v>
      </c>
      <c r="HA14" s="8">
        <v>46374</v>
      </c>
      <c r="HB14" s="8">
        <v>46269</v>
      </c>
      <c r="HC14" s="8">
        <v>43348</v>
      </c>
      <c r="HD14" s="8">
        <v>42019</v>
      </c>
      <c r="HE14" s="8">
        <v>15991</v>
      </c>
      <c r="HF14" s="8">
        <v>15081</v>
      </c>
      <c r="HG14" s="8">
        <v>14298</v>
      </c>
      <c r="HH14" s="8">
        <v>13670</v>
      </c>
      <c r="HI14" s="8">
        <v>12522</v>
      </c>
      <c r="HJ14" s="8">
        <v>12430</v>
      </c>
      <c r="HK14" s="33">
        <v>12455</v>
      </c>
      <c r="HL14" s="33">
        <v>12451</v>
      </c>
      <c r="HM14" s="33">
        <v>12474</v>
      </c>
      <c r="HN14" s="33">
        <v>12456</v>
      </c>
      <c r="HO14" s="33">
        <v>12341</v>
      </c>
      <c r="HP14" s="33">
        <v>12353</v>
      </c>
      <c r="HQ14" s="33">
        <v>12321</v>
      </c>
      <c r="HR14" s="33">
        <v>12230</v>
      </c>
      <c r="HS14" s="33">
        <v>12294</v>
      </c>
      <c r="HT14" s="33">
        <v>12143</v>
      </c>
      <c r="HU14" s="33">
        <v>11841</v>
      </c>
      <c r="HV14" s="8">
        <v>12086</v>
      </c>
      <c r="HW14" s="8">
        <v>12677</v>
      </c>
      <c r="HX14" s="8">
        <v>12800</v>
      </c>
      <c r="HY14" s="8">
        <v>12819</v>
      </c>
      <c r="HZ14" s="8">
        <v>13071</v>
      </c>
      <c r="IA14" s="8">
        <v>13138</v>
      </c>
      <c r="IB14" s="8">
        <v>13496</v>
      </c>
      <c r="IC14" s="8">
        <v>14258</v>
      </c>
      <c r="ID14" s="8">
        <v>16360</v>
      </c>
      <c r="IE14" s="8">
        <v>18210</v>
      </c>
      <c r="IF14" s="8">
        <v>20849</v>
      </c>
      <c r="IG14" s="8">
        <v>22179</v>
      </c>
      <c r="IH14" s="8">
        <v>23680</v>
      </c>
      <c r="II14" s="8">
        <v>24187</v>
      </c>
      <c r="IJ14" s="8">
        <v>24645</v>
      </c>
      <c r="IK14" s="8">
        <v>25454</v>
      </c>
      <c r="IL14" s="8">
        <v>25641</v>
      </c>
      <c r="IM14" s="8">
        <v>26257</v>
      </c>
      <c r="IN14" s="8">
        <v>27077</v>
      </c>
      <c r="IO14" s="8">
        <v>26572</v>
      </c>
      <c r="IP14" s="8">
        <v>26572</v>
      </c>
      <c r="IQ14" s="8">
        <v>26390</v>
      </c>
      <c r="IR14" s="8">
        <v>25773</v>
      </c>
      <c r="IS14" s="8">
        <v>24280</v>
      </c>
      <c r="IT14" s="8">
        <v>24646</v>
      </c>
      <c r="IU14" s="8">
        <v>23988</v>
      </c>
      <c r="IV14" s="8">
        <v>24139</v>
      </c>
      <c r="IW14" s="8">
        <v>24417</v>
      </c>
      <c r="IX14" s="8">
        <v>24454</v>
      </c>
      <c r="IY14" s="8">
        <v>24810</v>
      </c>
      <c r="IZ14" s="8">
        <v>24807</v>
      </c>
      <c r="JA14" s="8">
        <v>25070</v>
      </c>
      <c r="JB14" s="8">
        <v>25078</v>
      </c>
      <c r="JC14" s="8">
        <v>25328</v>
      </c>
      <c r="JD14" s="8">
        <v>25718</v>
      </c>
      <c r="JE14" s="8">
        <v>25205</v>
      </c>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row>
    <row r="15" spans="1:397" x14ac:dyDescent="0.2">
      <c r="A15" s="1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8"/>
      <c r="BO15" s="4"/>
      <c r="BP15" s="4"/>
      <c r="BQ15" s="4"/>
      <c r="BR15" s="4"/>
      <c r="BS15" s="4"/>
      <c r="BT15" s="4"/>
      <c r="BU15" s="4"/>
      <c r="BV15" s="4"/>
      <c r="BW15" s="4"/>
      <c r="BX15" s="4"/>
      <c r="BY15" s="4"/>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R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33"/>
      <c r="HL15" s="33"/>
      <c r="HM15" s="33"/>
      <c r="HN15" s="33"/>
      <c r="HO15" s="33"/>
      <c r="HP15" s="33"/>
      <c r="HQ15" s="33"/>
      <c r="HR15" s="33"/>
      <c r="HS15" s="33"/>
      <c r="HT15" s="33"/>
      <c r="HU15" s="33"/>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row>
    <row r="16" spans="1:397" ht="14.25" x14ac:dyDescent="0.2">
      <c r="A16" s="13" t="s">
        <v>11</v>
      </c>
      <c r="B16" s="4">
        <v>387609</v>
      </c>
      <c r="C16" s="2">
        <v>384124</v>
      </c>
      <c r="D16" s="2">
        <v>383380</v>
      </c>
      <c r="E16" s="2">
        <v>382406</v>
      </c>
      <c r="F16" s="2">
        <v>382187</v>
      </c>
      <c r="G16" s="2">
        <v>381996</v>
      </c>
      <c r="H16" s="2">
        <v>382567</v>
      </c>
      <c r="I16" s="2">
        <v>382918</v>
      </c>
      <c r="J16" s="2">
        <v>383393</v>
      </c>
      <c r="K16" s="2">
        <v>383432</v>
      </c>
      <c r="L16" s="2">
        <v>383649</v>
      </c>
      <c r="M16" s="2">
        <v>382931</v>
      </c>
      <c r="N16" s="2">
        <v>381265</v>
      </c>
      <c r="O16" s="2">
        <v>379985</v>
      </c>
      <c r="P16" s="2">
        <v>379086</v>
      </c>
      <c r="Q16" s="2">
        <v>378227</v>
      </c>
      <c r="R16" s="2">
        <v>377507</v>
      </c>
      <c r="S16" s="2">
        <v>377124</v>
      </c>
      <c r="T16" s="2">
        <v>376903</v>
      </c>
      <c r="U16" s="2">
        <v>376028</v>
      </c>
      <c r="V16" s="2">
        <v>375470</v>
      </c>
      <c r="W16" s="2">
        <v>374365</v>
      </c>
      <c r="X16" s="2">
        <v>373677</v>
      </c>
      <c r="Y16" s="2">
        <v>372158</v>
      </c>
      <c r="Z16" s="2">
        <v>370375</v>
      </c>
      <c r="AA16" s="2">
        <v>369111</v>
      </c>
      <c r="AB16" s="2">
        <v>368255</v>
      </c>
      <c r="AC16" s="2">
        <v>368164</v>
      </c>
      <c r="AD16" s="2">
        <v>367967</v>
      </c>
      <c r="AE16" s="2">
        <v>367569</v>
      </c>
      <c r="AF16" s="2">
        <v>367081</v>
      </c>
      <c r="AG16" s="2">
        <v>366216</v>
      </c>
      <c r="AH16" s="2">
        <v>365944</v>
      </c>
      <c r="AI16" s="2">
        <v>365308</v>
      </c>
      <c r="AJ16" s="2">
        <v>365653</v>
      </c>
      <c r="AK16" s="2">
        <v>364923</v>
      </c>
      <c r="AL16" s="2">
        <v>363367</v>
      </c>
      <c r="AM16" s="2">
        <v>362229</v>
      </c>
      <c r="AN16" s="2">
        <v>361327</v>
      </c>
      <c r="AO16" s="2">
        <v>360485</v>
      </c>
      <c r="AP16" s="2">
        <v>360435</v>
      </c>
      <c r="AQ16" s="2">
        <v>360524</v>
      </c>
      <c r="AR16" s="2">
        <v>359804</v>
      </c>
      <c r="AS16" s="2">
        <v>359490</v>
      </c>
      <c r="AT16" s="2">
        <v>359848</v>
      </c>
      <c r="AU16" s="2">
        <v>359822</v>
      </c>
      <c r="AV16" s="2">
        <v>360054</v>
      </c>
      <c r="AW16" s="2">
        <v>360192</v>
      </c>
      <c r="AX16" s="2">
        <v>359219</v>
      </c>
      <c r="AY16" s="2">
        <v>358482</v>
      </c>
      <c r="AZ16" s="2">
        <v>357991</v>
      </c>
      <c r="BA16" s="2">
        <v>357073</v>
      </c>
      <c r="BB16" s="2">
        <v>356986</v>
      </c>
      <c r="BC16" s="2">
        <v>356668</v>
      </c>
      <c r="BD16" s="2">
        <v>356450</v>
      </c>
      <c r="BE16" s="2">
        <v>356824</v>
      </c>
      <c r="BF16" s="2">
        <v>357263</v>
      </c>
      <c r="BG16" s="2">
        <v>357788</v>
      </c>
      <c r="BH16" s="2">
        <v>358518</v>
      </c>
      <c r="BI16" s="2">
        <v>358466</v>
      </c>
      <c r="BJ16" s="2">
        <v>357685</v>
      </c>
      <c r="BK16" s="2">
        <v>357239</v>
      </c>
      <c r="BL16" s="2">
        <v>357450</v>
      </c>
      <c r="BM16" s="8">
        <v>357544</v>
      </c>
      <c r="BN16" s="16">
        <v>357990</v>
      </c>
      <c r="BO16" s="4">
        <v>357812</v>
      </c>
      <c r="BP16" s="4">
        <v>357828</v>
      </c>
      <c r="BQ16" s="4">
        <v>358001</v>
      </c>
      <c r="BR16" s="4">
        <v>357650</v>
      </c>
      <c r="BS16" s="4">
        <v>357982</v>
      </c>
      <c r="BT16" s="4">
        <v>358366</v>
      </c>
      <c r="BU16" s="4">
        <v>358408</v>
      </c>
      <c r="BV16" s="4">
        <v>357635</v>
      </c>
      <c r="BW16" s="4">
        <v>355580</v>
      </c>
      <c r="BX16" s="4">
        <v>354089</v>
      </c>
      <c r="BY16" s="4">
        <v>352718</v>
      </c>
      <c r="BZ16" s="21">
        <v>351276</v>
      </c>
      <c r="CA16" s="21">
        <v>349988</v>
      </c>
      <c r="CB16" s="21">
        <v>348837</v>
      </c>
      <c r="CC16" s="21">
        <v>348294</v>
      </c>
      <c r="CD16" s="21">
        <v>348464</v>
      </c>
      <c r="CE16" s="21">
        <v>348811</v>
      </c>
      <c r="CF16" s="21">
        <v>350107</v>
      </c>
      <c r="CG16" s="21">
        <v>351703</v>
      </c>
      <c r="CH16" s="21">
        <v>352272</v>
      </c>
      <c r="CI16" s="21">
        <v>352774</v>
      </c>
      <c r="CJ16" s="21">
        <v>353043</v>
      </c>
      <c r="CK16" s="21">
        <v>354040</v>
      </c>
      <c r="CL16" s="21">
        <v>355288</v>
      </c>
      <c r="CM16" s="21">
        <v>355909</v>
      </c>
      <c r="CN16" s="21">
        <v>356791</v>
      </c>
      <c r="CO16" s="21">
        <v>357079</v>
      </c>
      <c r="CP16" s="21">
        <v>357266</v>
      </c>
      <c r="CQ16" s="21">
        <v>357851</v>
      </c>
      <c r="CR16" s="21">
        <v>358592</v>
      </c>
      <c r="CS16" s="21">
        <v>359115</v>
      </c>
      <c r="CT16" s="21">
        <v>359631</v>
      </c>
      <c r="CU16" s="21">
        <v>359750</v>
      </c>
      <c r="CV16" s="21">
        <v>359821</v>
      </c>
      <c r="CW16" s="21">
        <v>360069</v>
      </c>
      <c r="CX16" s="21">
        <v>360045</v>
      </c>
      <c r="CY16" s="21">
        <v>359286</v>
      </c>
      <c r="CZ16" s="21">
        <v>358947</v>
      </c>
      <c r="DA16" s="21">
        <v>357529</v>
      </c>
      <c r="DB16" s="21">
        <v>358067</v>
      </c>
      <c r="DC16" s="21">
        <v>359433</v>
      </c>
      <c r="DD16" s="21">
        <v>360596</v>
      </c>
      <c r="DE16" s="21">
        <v>360401</v>
      </c>
      <c r="DF16" s="21">
        <v>362301</v>
      </c>
      <c r="DG16" s="21">
        <v>364640</v>
      </c>
      <c r="DH16" s="21">
        <v>363266</v>
      </c>
      <c r="DI16" s="21">
        <v>363377</v>
      </c>
      <c r="DJ16" s="21">
        <v>363425</v>
      </c>
      <c r="DK16" s="21">
        <v>363186</v>
      </c>
      <c r="DL16" s="21">
        <v>362287</v>
      </c>
      <c r="DM16" s="21">
        <v>364348</v>
      </c>
      <c r="DN16" s="21">
        <v>364368</v>
      </c>
      <c r="DO16" s="21">
        <v>363987</v>
      </c>
      <c r="DP16" s="21">
        <v>362803</v>
      </c>
      <c r="DQ16" s="21">
        <v>361481</v>
      </c>
      <c r="DR16" s="21">
        <v>359259</v>
      </c>
      <c r="DS16" s="21">
        <v>357843</v>
      </c>
      <c r="DT16" s="21">
        <v>356730</v>
      </c>
      <c r="DU16" s="21">
        <v>356058</v>
      </c>
      <c r="DV16" s="21">
        <v>355219</v>
      </c>
      <c r="DW16" s="21">
        <v>354522</v>
      </c>
      <c r="DX16" s="21">
        <v>354115</v>
      </c>
      <c r="DY16" s="21">
        <v>352883</v>
      </c>
      <c r="DZ16" s="21">
        <v>351617</v>
      </c>
      <c r="EA16" s="21">
        <v>351231</v>
      </c>
      <c r="EB16" s="21">
        <v>350149</v>
      </c>
      <c r="EC16" s="21">
        <v>348938</v>
      </c>
      <c r="ED16" s="21">
        <v>347461</v>
      </c>
      <c r="EE16" s="21">
        <v>346657</v>
      </c>
      <c r="EF16" s="21">
        <v>345662</v>
      </c>
      <c r="EG16" s="21">
        <v>345146</v>
      </c>
      <c r="EH16" s="21">
        <v>344371</v>
      </c>
      <c r="EI16" s="21">
        <v>343987</v>
      </c>
      <c r="EJ16" s="21">
        <v>342984</v>
      </c>
      <c r="EK16" s="21">
        <v>342204</v>
      </c>
      <c r="EL16" s="21">
        <v>341129</v>
      </c>
      <c r="EM16" s="21">
        <v>340504</v>
      </c>
      <c r="EN16" s="21">
        <v>339749</v>
      </c>
      <c r="EO16" s="21">
        <v>339159</v>
      </c>
      <c r="EP16" s="21">
        <v>338128</v>
      </c>
      <c r="EQ16" s="21">
        <v>335917</v>
      </c>
      <c r="ER16" s="21">
        <v>335537</v>
      </c>
      <c r="ES16" s="21">
        <v>333255</v>
      </c>
      <c r="ET16" s="21">
        <v>332654</v>
      </c>
      <c r="EU16" s="21">
        <v>331940</v>
      </c>
      <c r="EV16" s="21">
        <v>331430</v>
      </c>
      <c r="EW16" s="21">
        <v>330616</v>
      </c>
      <c r="EX16" s="21">
        <v>330119</v>
      </c>
      <c r="EY16" s="21">
        <v>329715</v>
      </c>
      <c r="EZ16" s="21">
        <v>329790</v>
      </c>
      <c r="FA16" s="21">
        <v>329342</v>
      </c>
      <c r="FB16" s="21">
        <v>328547</v>
      </c>
      <c r="FC16" s="21">
        <v>328398</v>
      </c>
      <c r="FD16" s="21">
        <v>328324</v>
      </c>
      <c r="FE16" s="21">
        <v>327621</v>
      </c>
      <c r="FF16" s="21">
        <v>327856</v>
      </c>
      <c r="FG16" s="21">
        <v>328142</v>
      </c>
      <c r="FH16" s="21">
        <v>329048</v>
      </c>
      <c r="FI16" s="21">
        <v>329190</v>
      </c>
      <c r="FJ16" s="21">
        <v>329503</v>
      </c>
      <c r="FK16" s="21">
        <v>330032</v>
      </c>
      <c r="FL16" s="21">
        <v>330425</v>
      </c>
      <c r="FM16" s="21">
        <v>328517</v>
      </c>
      <c r="FN16" s="21">
        <v>328251</v>
      </c>
      <c r="FO16" s="21">
        <v>327872</v>
      </c>
      <c r="FP16" s="8">
        <v>327347</v>
      </c>
      <c r="FQ16" s="8">
        <v>326411</v>
      </c>
      <c r="FR16" s="8">
        <v>326046</v>
      </c>
      <c r="FS16" s="16">
        <v>325478</v>
      </c>
      <c r="FT16" s="16">
        <v>324074</v>
      </c>
      <c r="FU16" s="36">
        <v>322575</v>
      </c>
      <c r="FV16" s="8">
        <v>321535</v>
      </c>
      <c r="FW16" s="8">
        <v>321090</v>
      </c>
      <c r="FX16" s="8">
        <v>319600</v>
      </c>
      <c r="FY16" s="8">
        <v>318459</v>
      </c>
      <c r="FZ16" s="8">
        <v>317208</v>
      </c>
      <c r="GA16" s="8">
        <v>314942</v>
      </c>
      <c r="GB16" s="8">
        <v>314148</v>
      </c>
      <c r="GC16" s="17">
        <v>311732</v>
      </c>
      <c r="GD16" s="17">
        <v>311179</v>
      </c>
      <c r="GE16" s="17">
        <v>310783</v>
      </c>
      <c r="GF16" s="17">
        <v>310310</v>
      </c>
      <c r="GG16" s="17">
        <v>309617</v>
      </c>
      <c r="GH16" s="17">
        <v>308882</v>
      </c>
      <c r="GI16" s="17">
        <v>308611</v>
      </c>
      <c r="GJ16" s="17">
        <v>311803</v>
      </c>
      <c r="GK16" s="17">
        <v>310613</v>
      </c>
      <c r="GL16" s="17">
        <v>308774</v>
      </c>
      <c r="GM16" s="17">
        <v>308514</v>
      </c>
      <c r="GN16" s="17">
        <v>308031</v>
      </c>
      <c r="GO16" s="17">
        <v>307165</v>
      </c>
      <c r="GP16" s="17">
        <v>306415</v>
      </c>
      <c r="GQ16" s="17">
        <v>305676</v>
      </c>
      <c r="GR16" s="17">
        <v>305314</v>
      </c>
      <c r="GS16" s="17">
        <v>305543</v>
      </c>
      <c r="GT16" s="17">
        <v>305390</v>
      </c>
      <c r="GU16" s="17">
        <v>305398</v>
      </c>
      <c r="GV16" s="17">
        <v>305603</v>
      </c>
      <c r="GW16" s="17">
        <v>305445</v>
      </c>
      <c r="GX16" s="17">
        <v>304745</v>
      </c>
      <c r="GY16" s="17">
        <v>304525</v>
      </c>
      <c r="GZ16" s="17">
        <v>304165</v>
      </c>
      <c r="HA16" s="17">
        <v>303896</v>
      </c>
      <c r="HB16" s="17">
        <v>301907</v>
      </c>
      <c r="HC16" s="17">
        <v>301628</v>
      </c>
      <c r="HD16" s="17">
        <v>300822</v>
      </c>
      <c r="HE16" s="17">
        <v>300062</v>
      </c>
      <c r="HF16" s="8">
        <v>298084</v>
      </c>
      <c r="HG16" s="8">
        <v>297241</v>
      </c>
      <c r="HH16" s="8">
        <v>295953</v>
      </c>
      <c r="HI16" s="8">
        <v>295685</v>
      </c>
      <c r="HJ16" s="8">
        <v>295233</v>
      </c>
      <c r="HK16" s="33">
        <v>294592</v>
      </c>
      <c r="HL16" s="33">
        <v>293063</v>
      </c>
      <c r="HM16" s="33">
        <v>290941</v>
      </c>
      <c r="HN16" s="33">
        <v>289208</v>
      </c>
      <c r="HO16" s="33">
        <v>288491</v>
      </c>
      <c r="HP16" s="33">
        <v>288267</v>
      </c>
      <c r="HQ16" s="33">
        <v>287992</v>
      </c>
      <c r="HR16" s="17">
        <v>287514</v>
      </c>
      <c r="HS16" s="17">
        <v>286919</v>
      </c>
      <c r="HT16" s="17">
        <v>286231</v>
      </c>
      <c r="HU16" s="17">
        <v>285459</v>
      </c>
      <c r="HV16" s="8">
        <v>285142</v>
      </c>
      <c r="HW16" s="8">
        <v>284718</v>
      </c>
      <c r="HX16" s="8">
        <v>284692</v>
      </c>
      <c r="HY16" s="8">
        <v>284680</v>
      </c>
      <c r="HZ16" s="8">
        <v>285243</v>
      </c>
      <c r="IA16" s="8">
        <v>285249</v>
      </c>
      <c r="IB16" s="8">
        <v>285157</v>
      </c>
      <c r="IC16" s="16">
        <v>284861</v>
      </c>
      <c r="ID16" s="16">
        <v>285100</v>
      </c>
      <c r="IE16" s="16">
        <v>284792</v>
      </c>
      <c r="IF16" s="8">
        <v>284541</v>
      </c>
      <c r="IG16" s="16">
        <v>284179</v>
      </c>
      <c r="IH16" s="8">
        <v>283847</v>
      </c>
      <c r="II16" s="8">
        <v>283372</v>
      </c>
      <c r="IJ16" s="16">
        <v>282727</v>
      </c>
      <c r="IK16" s="8">
        <v>282506</v>
      </c>
      <c r="IL16" s="8">
        <v>282284</v>
      </c>
      <c r="IM16" s="8">
        <v>282403</v>
      </c>
      <c r="IN16" s="8">
        <v>282177</v>
      </c>
      <c r="IO16" s="8">
        <v>281825</v>
      </c>
      <c r="IP16" s="8">
        <v>281308</v>
      </c>
      <c r="IQ16" s="8">
        <v>280759</v>
      </c>
      <c r="IR16" s="8">
        <v>282299</v>
      </c>
      <c r="IS16" s="8">
        <v>281596</v>
      </c>
      <c r="IT16" s="8">
        <v>280584</v>
      </c>
      <c r="IU16" s="8">
        <v>279677</v>
      </c>
      <c r="IV16" s="8">
        <v>279359</v>
      </c>
      <c r="IW16" s="8">
        <v>278953</v>
      </c>
      <c r="IX16" s="8">
        <v>278221</v>
      </c>
      <c r="IY16" s="8">
        <v>276865</v>
      </c>
      <c r="IZ16" s="8">
        <v>275894</v>
      </c>
      <c r="JA16" s="8">
        <v>275392</v>
      </c>
      <c r="JB16" s="8">
        <v>275138</v>
      </c>
      <c r="JC16" s="8">
        <v>274583</v>
      </c>
      <c r="JD16" s="8">
        <v>273991</v>
      </c>
      <c r="JE16" s="8">
        <v>272686</v>
      </c>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row>
    <row r="17" spans="1:397" x14ac:dyDescent="0.2">
      <c r="A17" s="13"/>
      <c r="B17" s="4"/>
      <c r="C17" s="2"/>
      <c r="D17" s="2"/>
      <c r="E17" s="2"/>
      <c r="F17" s="2"/>
      <c r="G17" s="3"/>
      <c r="H17" s="2"/>
      <c r="I17" s="3"/>
      <c r="J17" s="3"/>
      <c r="K17" s="3"/>
      <c r="L17" s="2"/>
      <c r="M17" s="3"/>
      <c r="N17" s="3"/>
      <c r="O17" s="3"/>
      <c r="P17" s="3"/>
      <c r="W17" t="s">
        <v>6</v>
      </c>
      <c r="Y17" s="2"/>
      <c r="Z17" s="2" t="s">
        <v>6</v>
      </c>
      <c r="AA17" s="2"/>
      <c r="AB17" s="2"/>
      <c r="AC17" s="2"/>
      <c r="AD17" s="2"/>
      <c r="AE17" s="2"/>
      <c r="AF17" s="2"/>
      <c r="AG17" s="2"/>
      <c r="AH17" s="2"/>
      <c r="AI17" s="2"/>
      <c r="AJ17" s="2"/>
      <c r="AV17" s="2"/>
      <c r="AW17" s="2"/>
      <c r="AX17" s="2"/>
      <c r="AY17" s="2"/>
      <c r="AZ17" s="2"/>
      <c r="BA17" s="2"/>
      <c r="BB17" s="2"/>
      <c r="BC17" s="2"/>
      <c r="BD17" s="2"/>
      <c r="BE17" s="2"/>
      <c r="BF17" s="2"/>
      <c r="BG17" s="2"/>
      <c r="BH17" s="2"/>
      <c r="BI17" s="2"/>
      <c r="BJ17" s="2"/>
      <c r="BK17" s="2"/>
      <c r="BL17" s="2"/>
      <c r="BO17" s="4"/>
      <c r="BP17" s="4"/>
      <c r="BQ17" s="4"/>
      <c r="BR17" s="4"/>
      <c r="BS17" s="4"/>
      <c r="BT17" s="4"/>
      <c r="BU17" s="4"/>
      <c r="BV17" s="4"/>
      <c r="BW17" s="4"/>
      <c r="BX17" s="4"/>
      <c r="BY17" s="4"/>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R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33"/>
      <c r="HL17" s="33"/>
      <c r="HM17" s="33"/>
      <c r="HN17" s="33"/>
      <c r="HO17" s="33"/>
      <c r="HP17" s="33"/>
      <c r="HQ17" s="33"/>
      <c r="HR17" s="33"/>
      <c r="HS17" s="33"/>
      <c r="HT17" s="33"/>
      <c r="HU17" s="33"/>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row>
    <row r="18" spans="1:397" ht="14.25" x14ac:dyDescent="0.2">
      <c r="A18" s="13" t="s">
        <v>12</v>
      </c>
      <c r="B18" s="16">
        <v>280284</v>
      </c>
      <c r="C18" s="16">
        <v>282924</v>
      </c>
      <c r="D18" s="16">
        <v>285244</v>
      </c>
      <c r="E18" s="16">
        <v>288646</v>
      </c>
      <c r="F18" s="16">
        <v>289992</v>
      </c>
      <c r="G18" s="16">
        <v>292910</v>
      </c>
      <c r="H18" s="16">
        <v>295031</v>
      </c>
      <c r="I18" s="16">
        <v>297114</v>
      </c>
      <c r="J18" s="16">
        <v>298251</v>
      </c>
      <c r="K18" s="16">
        <v>297453</v>
      </c>
      <c r="L18" s="16">
        <v>298323</v>
      </c>
      <c r="M18" s="16">
        <v>297273</v>
      </c>
      <c r="N18" s="16">
        <v>295485</v>
      </c>
      <c r="O18" s="16">
        <v>296733</v>
      </c>
      <c r="P18" s="16">
        <v>297259</v>
      </c>
      <c r="Q18" s="16">
        <v>296721</v>
      </c>
      <c r="R18" s="16">
        <v>299042</v>
      </c>
      <c r="S18" s="16">
        <v>300779</v>
      </c>
      <c r="T18" s="16">
        <v>302055</v>
      </c>
      <c r="U18" s="16">
        <v>302363</v>
      </c>
      <c r="V18" s="16">
        <v>300500</v>
      </c>
      <c r="W18" s="16">
        <v>298949</v>
      </c>
      <c r="X18" s="16">
        <v>298544</v>
      </c>
      <c r="Y18" s="16">
        <v>296725</v>
      </c>
      <c r="Z18" s="16">
        <v>295496</v>
      </c>
      <c r="AA18" s="16">
        <v>297296</v>
      </c>
      <c r="AB18" s="16">
        <v>296540</v>
      </c>
      <c r="AC18" s="16">
        <v>301168</v>
      </c>
      <c r="AD18" s="16">
        <v>301242</v>
      </c>
      <c r="AE18" s="16">
        <v>302637</v>
      </c>
      <c r="AF18" s="16">
        <v>303350</v>
      </c>
      <c r="AG18" s="16">
        <v>304217</v>
      </c>
      <c r="AH18" s="16">
        <v>300268</v>
      </c>
      <c r="AI18" s="16">
        <v>297126</v>
      </c>
      <c r="AJ18" s="16">
        <v>297380</v>
      </c>
      <c r="AK18" s="16">
        <v>295558</v>
      </c>
      <c r="AL18" s="16">
        <v>295277</v>
      </c>
      <c r="AM18" s="16">
        <v>298019</v>
      </c>
      <c r="AN18" s="16">
        <v>297674</v>
      </c>
      <c r="AO18" s="16">
        <v>300944</v>
      </c>
      <c r="AP18" s="16">
        <v>301659</v>
      </c>
      <c r="AQ18" s="16">
        <v>304825</v>
      </c>
      <c r="AR18" s="16">
        <v>306407</v>
      </c>
      <c r="AS18" s="16">
        <v>306651</v>
      </c>
      <c r="AT18" s="16">
        <v>309234</v>
      </c>
      <c r="AU18" s="16">
        <v>308787</v>
      </c>
      <c r="AV18" s="16">
        <v>310960</v>
      </c>
      <c r="AW18" s="16">
        <v>312463</v>
      </c>
      <c r="AX18" s="16">
        <v>312254</v>
      </c>
      <c r="AY18" s="16">
        <v>314335</v>
      </c>
      <c r="AZ18" s="16">
        <v>316694</v>
      </c>
      <c r="BA18" s="16">
        <v>322435</v>
      </c>
      <c r="BB18" s="16">
        <v>324663</v>
      </c>
      <c r="BC18" s="16">
        <v>332156</v>
      </c>
      <c r="BD18" s="16">
        <v>337094</v>
      </c>
      <c r="BE18" s="16">
        <v>342661</v>
      </c>
      <c r="BF18" s="16">
        <v>347004</v>
      </c>
      <c r="BG18" s="16">
        <v>351848</v>
      </c>
      <c r="BH18" s="16">
        <v>357055</v>
      </c>
      <c r="BI18" s="16">
        <v>362837</v>
      </c>
      <c r="BJ18" s="16">
        <v>366388</v>
      </c>
      <c r="BK18" s="16">
        <v>372365</v>
      </c>
      <c r="BL18" s="16">
        <v>376914</v>
      </c>
      <c r="BM18" s="16">
        <v>383058</v>
      </c>
      <c r="BN18" s="16">
        <v>387572</v>
      </c>
      <c r="BO18" s="4">
        <v>392484</v>
      </c>
      <c r="BP18" s="4">
        <v>396190</v>
      </c>
      <c r="BQ18" s="4">
        <v>401304</v>
      </c>
      <c r="BR18" s="4">
        <v>404237</v>
      </c>
      <c r="BS18" s="4">
        <v>404902</v>
      </c>
      <c r="BT18" s="4">
        <v>409270</v>
      </c>
      <c r="BU18" s="4">
        <v>408775</v>
      </c>
      <c r="BV18" s="4">
        <v>409735</v>
      </c>
      <c r="BW18" s="4">
        <v>413240</v>
      </c>
      <c r="BX18" s="4">
        <v>418317</v>
      </c>
      <c r="BY18" s="4">
        <v>422415</v>
      </c>
      <c r="BZ18" s="21">
        <v>423734</v>
      </c>
      <c r="CA18" s="21">
        <v>424684</v>
      </c>
      <c r="CB18" s="21">
        <v>427495</v>
      </c>
      <c r="CC18" s="21">
        <v>430481</v>
      </c>
      <c r="CD18" s="21">
        <v>433219</v>
      </c>
      <c r="CE18" s="21">
        <v>431728</v>
      </c>
      <c r="CF18" s="21">
        <v>434645</v>
      </c>
      <c r="CG18" s="21">
        <v>436662</v>
      </c>
      <c r="CH18" s="21">
        <v>434941</v>
      </c>
      <c r="CI18" s="21">
        <v>437211</v>
      </c>
      <c r="CJ18" s="21">
        <v>436360</v>
      </c>
      <c r="CK18" s="21">
        <v>439195</v>
      </c>
      <c r="CL18" s="21">
        <v>440102</v>
      </c>
      <c r="CM18" s="21">
        <v>440881</v>
      </c>
      <c r="CN18" s="21">
        <v>444191</v>
      </c>
      <c r="CO18" s="21">
        <v>447561</v>
      </c>
      <c r="CP18" s="21">
        <v>444230</v>
      </c>
      <c r="CQ18" s="21">
        <v>441023</v>
      </c>
      <c r="CR18" s="21">
        <v>442477</v>
      </c>
      <c r="CS18" s="21">
        <v>440349</v>
      </c>
      <c r="CT18" s="21">
        <v>440185</v>
      </c>
      <c r="CU18" s="21">
        <v>440673</v>
      </c>
      <c r="CV18" s="21">
        <v>438697</v>
      </c>
      <c r="CW18" s="21">
        <v>439685</v>
      </c>
      <c r="CX18" s="21">
        <v>439559</v>
      </c>
      <c r="CY18" s="21">
        <v>442404</v>
      </c>
      <c r="CZ18" s="21">
        <v>440484</v>
      </c>
      <c r="DA18" s="21">
        <v>441535</v>
      </c>
      <c r="DB18" s="21">
        <v>442594</v>
      </c>
      <c r="DC18" s="21">
        <v>438495</v>
      </c>
      <c r="DD18" s="21">
        <v>441497</v>
      </c>
      <c r="DE18" s="30">
        <v>438782</v>
      </c>
      <c r="DF18" s="21">
        <v>437079</v>
      </c>
      <c r="DG18" s="21">
        <v>436873</v>
      </c>
      <c r="DH18" s="8">
        <v>432365</v>
      </c>
      <c r="DI18" s="21">
        <v>430870</v>
      </c>
      <c r="DJ18" s="21">
        <v>426340</v>
      </c>
      <c r="DK18" s="21">
        <v>422033</v>
      </c>
      <c r="DL18" s="21">
        <v>416921</v>
      </c>
      <c r="DM18" s="21">
        <v>413953</v>
      </c>
      <c r="DN18" s="21">
        <v>409315</v>
      </c>
      <c r="DO18" s="21">
        <v>405982</v>
      </c>
      <c r="DP18" s="21">
        <v>405637</v>
      </c>
      <c r="DQ18" s="21">
        <v>403677</v>
      </c>
      <c r="DR18" s="21">
        <v>399844</v>
      </c>
      <c r="DS18" s="21">
        <v>395887</v>
      </c>
      <c r="DT18" s="8">
        <v>390664</v>
      </c>
      <c r="DU18" s="8">
        <v>391679</v>
      </c>
      <c r="DV18" s="8">
        <v>391361</v>
      </c>
      <c r="DW18" s="8">
        <v>392593</v>
      </c>
      <c r="DX18" s="8">
        <v>396898</v>
      </c>
      <c r="DY18" s="8">
        <v>400327</v>
      </c>
      <c r="DZ18" s="8">
        <v>399929</v>
      </c>
      <c r="EA18" s="8">
        <v>397836</v>
      </c>
      <c r="EB18" s="8">
        <v>400305</v>
      </c>
      <c r="EC18" s="8">
        <v>398881</v>
      </c>
      <c r="ED18" s="8">
        <v>398912</v>
      </c>
      <c r="EE18" s="8">
        <v>399196</v>
      </c>
      <c r="EF18" s="8">
        <v>399948</v>
      </c>
      <c r="EG18" s="8">
        <v>399843</v>
      </c>
      <c r="EH18" s="8">
        <v>399280</v>
      </c>
      <c r="EI18" s="8">
        <v>398954</v>
      </c>
      <c r="EJ18" s="8">
        <v>398110</v>
      </c>
      <c r="EK18" s="8">
        <v>405358</v>
      </c>
      <c r="EL18" s="8">
        <v>396898</v>
      </c>
      <c r="EM18" s="8">
        <v>393852</v>
      </c>
      <c r="EN18" s="8">
        <v>392746</v>
      </c>
      <c r="EO18" s="8">
        <v>366109</v>
      </c>
      <c r="EP18" s="8">
        <v>360572</v>
      </c>
      <c r="EQ18" s="8">
        <v>359186</v>
      </c>
      <c r="ER18" s="8">
        <v>357487</v>
      </c>
      <c r="ES18" s="8">
        <v>357197</v>
      </c>
      <c r="ET18" s="8">
        <v>354012</v>
      </c>
      <c r="EU18" s="8">
        <v>352900</v>
      </c>
      <c r="EV18" s="8">
        <v>353954</v>
      </c>
      <c r="EW18" s="8">
        <v>354483</v>
      </c>
      <c r="EX18" s="8">
        <v>354142</v>
      </c>
      <c r="EY18" s="8">
        <v>351198</v>
      </c>
      <c r="EZ18" s="8">
        <v>352493</v>
      </c>
      <c r="FA18" s="8">
        <v>350201</v>
      </c>
      <c r="FB18" s="8">
        <v>348839</v>
      </c>
      <c r="FC18" s="8">
        <v>349674</v>
      </c>
      <c r="FD18" s="8">
        <v>348670</v>
      </c>
      <c r="FE18" s="8">
        <v>350676</v>
      </c>
      <c r="FF18" s="8">
        <v>350541</v>
      </c>
      <c r="FG18" s="8">
        <v>351465</v>
      </c>
      <c r="FH18" s="8">
        <v>349648</v>
      </c>
      <c r="FI18" s="8">
        <v>349670</v>
      </c>
      <c r="FJ18" s="8">
        <v>348417</v>
      </c>
      <c r="FK18" s="8">
        <v>343346</v>
      </c>
      <c r="FL18" s="8">
        <v>345109</v>
      </c>
      <c r="FM18" s="8">
        <v>341956</v>
      </c>
      <c r="FN18" s="8">
        <v>339031</v>
      </c>
      <c r="FO18" s="8">
        <v>338113</v>
      </c>
      <c r="FP18" s="8">
        <v>334831</v>
      </c>
      <c r="FQ18" s="8">
        <v>334059</v>
      </c>
      <c r="FR18" s="8">
        <v>332235</v>
      </c>
      <c r="FS18" s="8">
        <v>331701</v>
      </c>
      <c r="FT18" s="8">
        <v>328660</v>
      </c>
      <c r="FU18" s="35">
        <v>327740</v>
      </c>
      <c r="FV18" s="8">
        <v>330316</v>
      </c>
      <c r="FW18" s="8">
        <v>337576</v>
      </c>
      <c r="FX18" s="8">
        <v>327403</v>
      </c>
      <c r="FY18" s="8">
        <v>321512</v>
      </c>
      <c r="FZ18" s="8">
        <v>320724</v>
      </c>
      <c r="GA18" s="8">
        <v>320683</v>
      </c>
      <c r="GB18" s="8">
        <v>319101</v>
      </c>
      <c r="GC18" s="8">
        <v>320592</v>
      </c>
      <c r="GD18" s="8">
        <v>318316</v>
      </c>
      <c r="GE18" s="8">
        <v>318537</v>
      </c>
      <c r="GF18" s="8">
        <v>316664</v>
      </c>
      <c r="GG18" s="8">
        <v>312125</v>
      </c>
      <c r="GH18" s="8">
        <v>310324</v>
      </c>
      <c r="GI18" s="8">
        <v>309923</v>
      </c>
      <c r="GJ18" s="8">
        <v>311401</v>
      </c>
      <c r="GK18" s="8">
        <v>360937</v>
      </c>
      <c r="GL18" s="8">
        <v>367610</v>
      </c>
      <c r="GM18" s="8">
        <v>372799</v>
      </c>
      <c r="GN18" s="8">
        <v>375577</v>
      </c>
      <c r="GO18" s="8">
        <v>372464</v>
      </c>
      <c r="GP18" s="8">
        <v>362014</v>
      </c>
      <c r="GQ18" s="8">
        <v>347363</v>
      </c>
      <c r="GR18" s="8">
        <v>333820</v>
      </c>
      <c r="GS18" s="8">
        <v>337321</v>
      </c>
      <c r="GT18" s="8">
        <v>333904</v>
      </c>
      <c r="GU18" s="8">
        <v>336602</v>
      </c>
      <c r="GV18" s="8">
        <v>343218</v>
      </c>
      <c r="GW18" s="8">
        <v>334364</v>
      </c>
      <c r="GX18" s="8">
        <v>334382</v>
      </c>
      <c r="GY18" s="8">
        <v>335887</v>
      </c>
      <c r="GZ18" s="8">
        <v>337716</v>
      </c>
      <c r="HA18" s="8">
        <v>336186</v>
      </c>
      <c r="HB18" s="8">
        <v>332700</v>
      </c>
      <c r="HC18" s="8">
        <v>329598</v>
      </c>
      <c r="HD18" s="8">
        <v>324287</v>
      </c>
      <c r="HE18" s="8">
        <v>322390</v>
      </c>
      <c r="HF18" s="8">
        <v>314701</v>
      </c>
      <c r="HG18" s="33">
        <v>313432</v>
      </c>
      <c r="HH18" s="33">
        <v>324224</v>
      </c>
      <c r="HI18" s="33">
        <v>316925</v>
      </c>
      <c r="HJ18" s="33">
        <v>317716</v>
      </c>
      <c r="HK18" s="33">
        <v>322521</v>
      </c>
      <c r="HL18" s="33">
        <v>325631</v>
      </c>
      <c r="HM18" s="33">
        <v>328861</v>
      </c>
      <c r="HN18" s="33">
        <v>329243</v>
      </c>
      <c r="HO18" s="33">
        <v>331637</v>
      </c>
      <c r="HP18" s="33">
        <v>333138</v>
      </c>
      <c r="HQ18" s="33">
        <v>334568</v>
      </c>
      <c r="HR18" s="43">
        <v>331735</v>
      </c>
      <c r="HS18" s="33">
        <v>329491</v>
      </c>
      <c r="HT18" s="33">
        <v>331312</v>
      </c>
      <c r="HU18" s="33">
        <v>328021</v>
      </c>
      <c r="HV18" s="8">
        <v>325977</v>
      </c>
      <c r="HW18" s="8">
        <v>326361</v>
      </c>
      <c r="HX18" s="8">
        <v>325926</v>
      </c>
      <c r="HY18" s="8">
        <v>329896</v>
      </c>
      <c r="HZ18" s="8">
        <v>332154</v>
      </c>
      <c r="IA18" s="8">
        <v>322638</v>
      </c>
      <c r="IB18" s="16">
        <v>320142</v>
      </c>
      <c r="IC18" s="8">
        <v>321734</v>
      </c>
      <c r="ID18" s="8">
        <v>322827</v>
      </c>
      <c r="IE18" s="16">
        <v>320806</v>
      </c>
      <c r="IF18" s="8">
        <v>322961</v>
      </c>
      <c r="IG18" s="8">
        <v>320661</v>
      </c>
      <c r="IH18" s="8">
        <v>319706</v>
      </c>
      <c r="II18" s="8">
        <v>321979</v>
      </c>
      <c r="IJ18" s="8">
        <v>324137</v>
      </c>
      <c r="IK18" s="8">
        <v>327671</v>
      </c>
      <c r="IL18" s="8">
        <v>326832</v>
      </c>
      <c r="IM18" s="8">
        <v>331053</v>
      </c>
      <c r="IN18" s="8">
        <v>328603</v>
      </c>
      <c r="IO18" s="8">
        <v>328068</v>
      </c>
      <c r="IP18" s="8">
        <v>324222</v>
      </c>
      <c r="IQ18" s="8">
        <v>321003</v>
      </c>
      <c r="IR18" s="8">
        <v>320997</v>
      </c>
      <c r="IS18" s="8">
        <v>320118</v>
      </c>
      <c r="IT18" s="8">
        <v>322265</v>
      </c>
      <c r="IU18" s="8">
        <v>324645</v>
      </c>
      <c r="IV18" s="8">
        <v>326153</v>
      </c>
      <c r="IW18" s="8">
        <v>328395</v>
      </c>
      <c r="IX18" s="8">
        <v>329021</v>
      </c>
      <c r="IY18" s="8">
        <v>325168</v>
      </c>
      <c r="IZ18" s="8">
        <v>317096</v>
      </c>
      <c r="JA18" s="8">
        <v>312368</v>
      </c>
      <c r="JB18" s="8">
        <v>308118</v>
      </c>
      <c r="JC18" s="8">
        <v>305628</v>
      </c>
      <c r="JD18" s="8">
        <v>302581</v>
      </c>
      <c r="JE18" s="8">
        <v>300971</v>
      </c>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row>
    <row r="19" spans="1:397" ht="14.25" x14ac:dyDescent="0.2">
      <c r="A19" s="23" t="s">
        <v>27</v>
      </c>
      <c r="B19" s="16">
        <v>651052</v>
      </c>
      <c r="C19" s="16">
        <v>656753</v>
      </c>
      <c r="D19" s="16">
        <v>661824</v>
      </c>
      <c r="E19" s="16">
        <v>669433</v>
      </c>
      <c r="F19" s="16">
        <v>672590</v>
      </c>
      <c r="G19" s="16">
        <v>676116</v>
      </c>
      <c r="H19" s="16">
        <v>677251</v>
      </c>
      <c r="I19" s="16">
        <v>679387</v>
      </c>
      <c r="J19" s="16">
        <v>681764</v>
      </c>
      <c r="K19" s="16">
        <v>678843</v>
      </c>
      <c r="L19" s="16">
        <v>680978</v>
      </c>
      <c r="M19" s="16">
        <v>677892</v>
      </c>
      <c r="N19" s="16">
        <v>672224</v>
      </c>
      <c r="O19" s="16">
        <v>674348</v>
      </c>
      <c r="P19" s="16">
        <v>674713</v>
      </c>
      <c r="Q19" s="16">
        <v>673523</v>
      </c>
      <c r="R19" s="16">
        <v>677579</v>
      </c>
      <c r="S19" s="16">
        <v>679601</v>
      </c>
      <c r="T19" s="16">
        <v>681206</v>
      </c>
      <c r="U19" s="16">
        <v>680984</v>
      </c>
      <c r="V19" s="16">
        <v>677915</v>
      </c>
      <c r="W19" s="16">
        <v>671914</v>
      </c>
      <c r="X19" s="16">
        <v>671060</v>
      </c>
      <c r="Y19" s="16">
        <v>665771</v>
      </c>
      <c r="Z19" s="16">
        <v>663213</v>
      </c>
      <c r="AA19" s="16">
        <v>666919</v>
      </c>
      <c r="AB19" s="16">
        <v>665211</v>
      </c>
      <c r="AC19" s="16">
        <v>675905</v>
      </c>
      <c r="AD19" s="16">
        <v>674973</v>
      </c>
      <c r="AE19" s="16">
        <v>676378</v>
      </c>
      <c r="AF19" s="16">
        <v>677471</v>
      </c>
      <c r="AG19" s="16">
        <v>679614</v>
      </c>
      <c r="AH19" s="16">
        <v>673329</v>
      </c>
      <c r="AI19" s="16">
        <v>666163</v>
      </c>
      <c r="AJ19" s="16">
        <v>667700</v>
      </c>
      <c r="AK19" s="16">
        <v>662929</v>
      </c>
      <c r="AL19" s="16">
        <v>662440</v>
      </c>
      <c r="AM19" s="16">
        <v>668716</v>
      </c>
      <c r="AN19" s="16">
        <v>668303</v>
      </c>
      <c r="AO19" s="16">
        <v>676352</v>
      </c>
      <c r="AP19" s="16">
        <v>677369</v>
      </c>
      <c r="AQ19" s="16">
        <v>683773</v>
      </c>
      <c r="AR19" s="16">
        <v>687013</v>
      </c>
      <c r="AS19" s="16">
        <v>687188</v>
      </c>
      <c r="AT19" s="16">
        <v>694723</v>
      </c>
      <c r="AU19" s="16">
        <v>692812</v>
      </c>
      <c r="AV19" s="16">
        <v>698211</v>
      </c>
      <c r="AW19" s="16">
        <v>701566</v>
      </c>
      <c r="AX19" s="16">
        <v>700659</v>
      </c>
      <c r="AY19" s="16">
        <v>705534</v>
      </c>
      <c r="AZ19" s="16">
        <v>711166</v>
      </c>
      <c r="BA19" s="16">
        <v>724438</v>
      </c>
      <c r="BB19" s="16">
        <v>728570</v>
      </c>
      <c r="BC19" s="16">
        <v>741389</v>
      </c>
      <c r="BD19" s="16">
        <v>751374</v>
      </c>
      <c r="BE19" s="16">
        <v>763876</v>
      </c>
      <c r="BF19" s="16">
        <v>774725</v>
      </c>
      <c r="BG19" s="16">
        <v>785805</v>
      </c>
      <c r="BH19" s="16">
        <v>796406</v>
      </c>
      <c r="BI19" s="16">
        <v>806988</v>
      </c>
      <c r="BJ19" s="16">
        <v>814526</v>
      </c>
      <c r="BK19" s="16">
        <v>827639</v>
      </c>
      <c r="BL19" s="16">
        <v>837476</v>
      </c>
      <c r="BM19" s="16">
        <v>850820</v>
      </c>
      <c r="BN19" s="16">
        <v>859888</v>
      </c>
      <c r="BO19" s="4">
        <v>870143</v>
      </c>
      <c r="BP19" s="4">
        <v>877846</v>
      </c>
      <c r="BQ19" s="4">
        <v>888501</v>
      </c>
      <c r="BR19" s="4">
        <v>894418</v>
      </c>
      <c r="BS19" s="4">
        <v>894754</v>
      </c>
      <c r="BT19" s="4">
        <v>903934</v>
      </c>
      <c r="BU19" s="4">
        <v>901319</v>
      </c>
      <c r="BV19" s="4">
        <v>902145</v>
      </c>
      <c r="BW19" s="4">
        <v>909139</v>
      </c>
      <c r="BX19" s="4">
        <v>918839</v>
      </c>
      <c r="BY19" s="4">
        <v>927068</v>
      </c>
      <c r="BZ19" s="21">
        <v>928183</v>
      </c>
      <c r="CA19" s="21">
        <v>927581</v>
      </c>
      <c r="CB19" s="21">
        <v>931933</v>
      </c>
      <c r="CC19" s="21">
        <v>938015</v>
      </c>
      <c r="CD19" s="21">
        <v>943733</v>
      </c>
      <c r="CE19" s="21">
        <v>940259</v>
      </c>
      <c r="CF19" s="21">
        <v>946034</v>
      </c>
      <c r="CG19" s="21">
        <v>949025</v>
      </c>
      <c r="CH19" s="21">
        <v>944291</v>
      </c>
      <c r="CI19" s="21">
        <v>949136</v>
      </c>
      <c r="CJ19" s="21">
        <v>945985</v>
      </c>
      <c r="CK19" s="21">
        <v>951103</v>
      </c>
      <c r="CL19" s="21">
        <v>950889</v>
      </c>
      <c r="CM19" s="21">
        <v>950725</v>
      </c>
      <c r="CN19" s="21">
        <v>955724</v>
      </c>
      <c r="CO19" s="21">
        <v>961801</v>
      </c>
      <c r="CP19" s="21">
        <v>955681</v>
      </c>
      <c r="CQ19" s="21">
        <v>948760</v>
      </c>
      <c r="CR19" s="21">
        <v>950350</v>
      </c>
      <c r="CS19" s="21">
        <v>945233</v>
      </c>
      <c r="CT19" s="21">
        <v>944058</v>
      </c>
      <c r="CU19" s="21">
        <v>943835</v>
      </c>
      <c r="CV19" s="21">
        <v>938829</v>
      </c>
      <c r="CW19" s="21">
        <v>940597</v>
      </c>
      <c r="CX19" s="21">
        <v>939070</v>
      </c>
      <c r="CY19" s="21">
        <v>942918</v>
      </c>
      <c r="CZ19" s="21">
        <v>938507</v>
      </c>
      <c r="DA19" s="21">
        <v>940064</v>
      </c>
      <c r="DB19" s="21">
        <v>941247</v>
      </c>
      <c r="DC19" s="21">
        <v>932446</v>
      </c>
      <c r="DD19" s="21">
        <v>936963</v>
      </c>
      <c r="DE19" s="30">
        <v>931761</v>
      </c>
      <c r="DF19" s="21">
        <v>927925</v>
      </c>
      <c r="DG19" s="21">
        <v>927927</v>
      </c>
      <c r="DH19" s="30">
        <v>918776</v>
      </c>
      <c r="DI19" s="21">
        <v>915469</v>
      </c>
      <c r="DJ19" s="21">
        <v>905311</v>
      </c>
      <c r="DK19" s="21">
        <v>896475</v>
      </c>
      <c r="DL19" s="21">
        <v>886405</v>
      </c>
      <c r="DM19" s="21">
        <v>881239</v>
      </c>
      <c r="DN19" s="21">
        <v>871755</v>
      </c>
      <c r="DO19" s="21">
        <v>864887</v>
      </c>
      <c r="DP19" s="21">
        <v>862992</v>
      </c>
      <c r="DQ19" s="21">
        <v>857909</v>
      </c>
      <c r="DR19" s="21">
        <v>848469</v>
      </c>
      <c r="DS19" s="21">
        <v>839734</v>
      </c>
      <c r="DT19" s="8">
        <v>829008</v>
      </c>
      <c r="DU19" s="8">
        <v>831214</v>
      </c>
      <c r="DV19" s="8">
        <v>830900</v>
      </c>
      <c r="DW19" s="8">
        <v>833624</v>
      </c>
      <c r="DX19" s="8">
        <v>842984</v>
      </c>
      <c r="DY19" s="8">
        <v>849694</v>
      </c>
      <c r="DZ19" s="8">
        <v>847620</v>
      </c>
      <c r="EA19" s="8">
        <v>842509</v>
      </c>
      <c r="EB19" s="8">
        <v>846728</v>
      </c>
      <c r="EC19" s="8">
        <v>844467</v>
      </c>
      <c r="ED19" s="8">
        <v>844083</v>
      </c>
      <c r="EE19" s="8">
        <v>844851</v>
      </c>
      <c r="EF19" s="8">
        <v>846529</v>
      </c>
      <c r="EG19" s="8">
        <v>846970</v>
      </c>
      <c r="EH19" s="8">
        <v>845105</v>
      </c>
      <c r="EI19" s="8">
        <v>843876</v>
      </c>
      <c r="EJ19" s="8">
        <v>841146</v>
      </c>
      <c r="EK19" s="8">
        <v>854887</v>
      </c>
      <c r="EL19" s="8">
        <v>838186</v>
      </c>
      <c r="EM19" s="8">
        <v>832459</v>
      </c>
      <c r="EN19" s="8">
        <v>830045</v>
      </c>
      <c r="EO19" s="8">
        <v>792947</v>
      </c>
      <c r="EP19" s="8">
        <v>783871</v>
      </c>
      <c r="EQ19" s="8">
        <v>782374</v>
      </c>
      <c r="ER19" s="8">
        <v>778698</v>
      </c>
      <c r="ES19" s="8">
        <v>778847</v>
      </c>
      <c r="ET19" s="8">
        <v>770944</v>
      </c>
      <c r="EU19" s="8">
        <v>767403</v>
      </c>
      <c r="EV19" s="8">
        <v>766273</v>
      </c>
      <c r="EW19" s="8">
        <v>766135</v>
      </c>
      <c r="EX19" s="8">
        <v>765302</v>
      </c>
      <c r="EY19" s="8">
        <v>758123</v>
      </c>
      <c r="EZ19" s="8">
        <v>758881</v>
      </c>
      <c r="FA19" s="8">
        <v>753759</v>
      </c>
      <c r="FB19" s="8">
        <v>751002</v>
      </c>
      <c r="FC19" s="8">
        <v>754062</v>
      </c>
      <c r="FD19" s="8">
        <v>751641</v>
      </c>
      <c r="FE19" s="8">
        <v>757047</v>
      </c>
      <c r="FF19" s="8">
        <v>756634</v>
      </c>
      <c r="FG19" s="8">
        <v>758037</v>
      </c>
      <c r="FH19" s="8">
        <v>753804</v>
      </c>
      <c r="FI19" s="8">
        <v>753015</v>
      </c>
      <c r="FJ19" s="8">
        <v>749877</v>
      </c>
      <c r="FK19" s="8">
        <v>738856</v>
      </c>
      <c r="FL19" s="8">
        <v>741860</v>
      </c>
      <c r="FM19" s="8">
        <v>734965</v>
      </c>
      <c r="FN19" s="8">
        <v>728853</v>
      </c>
      <c r="FO19" s="8">
        <v>727131</v>
      </c>
      <c r="FP19" s="8">
        <v>719318</v>
      </c>
      <c r="FQ19" s="8">
        <v>719012</v>
      </c>
      <c r="FR19" s="8">
        <v>714356</v>
      </c>
      <c r="FS19" s="8">
        <v>713151</v>
      </c>
      <c r="FT19" s="8">
        <v>705803</v>
      </c>
      <c r="FU19" s="36">
        <v>703365</v>
      </c>
      <c r="FV19" s="8">
        <v>707672</v>
      </c>
      <c r="FW19" s="8">
        <v>720813</v>
      </c>
      <c r="FX19" s="8">
        <v>696214</v>
      </c>
      <c r="FY19" s="8">
        <v>684676</v>
      </c>
      <c r="FZ19" s="8">
        <v>682794</v>
      </c>
      <c r="GA19" s="8">
        <v>682299</v>
      </c>
      <c r="GB19" s="8">
        <v>678768</v>
      </c>
      <c r="GC19" s="8">
        <v>683574</v>
      </c>
      <c r="GD19" s="8">
        <v>678716</v>
      </c>
      <c r="GE19" s="8">
        <v>678388</v>
      </c>
      <c r="GF19" s="8">
        <v>673160</v>
      </c>
      <c r="GG19" s="8">
        <v>663517</v>
      </c>
      <c r="GH19" s="8">
        <v>658410</v>
      </c>
      <c r="GI19" s="8">
        <v>657317</v>
      </c>
      <c r="GJ19" s="8">
        <v>660628</v>
      </c>
      <c r="GK19" s="8">
        <v>752315</v>
      </c>
      <c r="GL19" s="8">
        <v>766227</v>
      </c>
      <c r="GM19" s="8">
        <v>773079</v>
      </c>
      <c r="GN19" s="8">
        <v>777885</v>
      </c>
      <c r="GO19" s="8">
        <v>771906</v>
      </c>
      <c r="GP19" s="8">
        <v>752531</v>
      </c>
      <c r="GQ19" s="8">
        <v>726067</v>
      </c>
      <c r="GR19" s="8">
        <v>696615</v>
      </c>
      <c r="GS19" s="8">
        <v>702463</v>
      </c>
      <c r="GT19" s="8">
        <v>692593</v>
      </c>
      <c r="GU19" s="8">
        <v>699811</v>
      </c>
      <c r="GV19" s="8">
        <v>712239</v>
      </c>
      <c r="GW19" s="8">
        <v>693263</v>
      </c>
      <c r="GX19" s="8">
        <v>691375</v>
      </c>
      <c r="GY19" s="8">
        <v>695200</v>
      </c>
      <c r="GZ19" s="8">
        <v>698864</v>
      </c>
      <c r="HA19" s="8">
        <v>692604</v>
      </c>
      <c r="HB19" s="8">
        <v>683546</v>
      </c>
      <c r="HC19" s="8">
        <v>675781</v>
      </c>
      <c r="HD19" s="8">
        <v>661436</v>
      </c>
      <c r="HE19" s="8">
        <v>656356</v>
      </c>
      <c r="HF19" s="8">
        <v>641804</v>
      </c>
      <c r="HG19" s="33">
        <v>640799</v>
      </c>
      <c r="HH19" s="33">
        <v>662058</v>
      </c>
      <c r="HI19" s="33">
        <v>646945</v>
      </c>
      <c r="HJ19" s="33">
        <v>647541</v>
      </c>
      <c r="HK19" s="33">
        <v>656973</v>
      </c>
      <c r="HL19" s="33">
        <v>663821</v>
      </c>
      <c r="HM19" s="33">
        <v>670652</v>
      </c>
      <c r="HN19" s="33">
        <v>670276</v>
      </c>
      <c r="HO19" s="8">
        <v>673306</v>
      </c>
      <c r="HP19" s="8">
        <v>675463</v>
      </c>
      <c r="HQ19" s="8">
        <v>676019</v>
      </c>
      <c r="HR19" s="43">
        <v>670014</v>
      </c>
      <c r="HS19" s="33">
        <v>664349</v>
      </c>
      <c r="HT19" s="33">
        <v>666365</v>
      </c>
      <c r="HU19" s="33">
        <v>660096</v>
      </c>
      <c r="HV19" s="8">
        <v>655699</v>
      </c>
      <c r="HW19" s="8">
        <v>655680</v>
      </c>
      <c r="HX19" s="8">
        <v>654736</v>
      </c>
      <c r="HY19" s="8">
        <v>663724</v>
      </c>
      <c r="HZ19" s="8">
        <v>667577</v>
      </c>
      <c r="IA19" s="8">
        <v>654283</v>
      </c>
      <c r="IB19" s="16">
        <v>650568</v>
      </c>
      <c r="IC19" s="8">
        <v>653677</v>
      </c>
      <c r="ID19" s="8">
        <v>655779</v>
      </c>
      <c r="IE19" s="16">
        <v>651892</v>
      </c>
      <c r="IF19" s="8">
        <v>655670</v>
      </c>
      <c r="IG19" s="8">
        <v>650613</v>
      </c>
      <c r="IH19" s="8">
        <v>649299</v>
      </c>
      <c r="II19" s="8">
        <v>655339</v>
      </c>
      <c r="IJ19" s="8">
        <v>660575</v>
      </c>
      <c r="IK19" s="8">
        <v>668602</v>
      </c>
      <c r="IL19" s="8">
        <v>667117</v>
      </c>
      <c r="IM19" s="8">
        <v>674772</v>
      </c>
      <c r="IN19" s="8">
        <v>670282</v>
      </c>
      <c r="IO19" s="8">
        <v>668210</v>
      </c>
      <c r="IP19" s="8">
        <v>659962</v>
      </c>
      <c r="IQ19" s="8">
        <v>654673</v>
      </c>
      <c r="IR19" s="8">
        <v>654108</v>
      </c>
      <c r="IS19" s="8">
        <v>652427</v>
      </c>
      <c r="IT19" s="8">
        <v>655940</v>
      </c>
      <c r="IU19" s="8">
        <v>660033</v>
      </c>
      <c r="IV19" s="8">
        <v>662806</v>
      </c>
      <c r="IW19" s="8">
        <v>667531</v>
      </c>
      <c r="IX19" s="8">
        <v>667837</v>
      </c>
      <c r="IY19" s="8">
        <v>659757</v>
      </c>
      <c r="IZ19" s="8">
        <v>642563</v>
      </c>
      <c r="JA19" s="8">
        <v>632439</v>
      </c>
      <c r="JB19" s="8">
        <v>623903</v>
      </c>
      <c r="JC19" s="8">
        <v>618825</v>
      </c>
      <c r="JD19" s="8">
        <v>614370</v>
      </c>
      <c r="JE19" s="8">
        <v>613272</v>
      </c>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row>
    <row r="20" spans="1:397" x14ac:dyDescent="0.2">
      <c r="A20" s="13"/>
      <c r="B20" s="4"/>
      <c r="C20" s="2"/>
      <c r="D20" s="2"/>
      <c r="E20" s="2"/>
      <c r="F20" s="2"/>
      <c r="G20" s="3"/>
      <c r="H20" s="2"/>
      <c r="I20" s="3"/>
      <c r="J20" s="3"/>
      <c r="K20" s="3"/>
      <c r="L20" s="2"/>
      <c r="M20" s="3"/>
      <c r="N20" s="3"/>
      <c r="O20" s="3"/>
      <c r="P20" s="3"/>
      <c r="AV20" s="2"/>
      <c r="AW20" s="2"/>
      <c r="AX20" s="2"/>
      <c r="AY20" s="2"/>
      <c r="AZ20" s="2"/>
      <c r="BA20" s="2"/>
      <c r="BB20" s="2"/>
      <c r="BC20" s="2"/>
      <c r="BD20" s="2"/>
      <c r="BE20" s="2"/>
      <c r="BF20" s="2"/>
      <c r="BG20" s="2"/>
      <c r="BH20" s="2"/>
      <c r="BI20" s="2"/>
      <c r="BJ20" s="2"/>
      <c r="BK20" s="2"/>
      <c r="BL20" s="2"/>
      <c r="BO20" s="4"/>
      <c r="BP20" s="4"/>
      <c r="BQ20" s="4"/>
      <c r="BR20" s="4"/>
      <c r="BS20" s="4"/>
      <c r="BT20" s="4"/>
      <c r="BU20" s="4"/>
      <c r="BV20" s="4"/>
      <c r="BW20" s="4"/>
      <c r="BX20" s="4"/>
      <c r="BY20" s="4"/>
      <c r="DE20" s="31"/>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R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33"/>
      <c r="HH20" s="33"/>
      <c r="HI20" s="33"/>
      <c r="HJ20" s="33"/>
      <c r="HK20" s="33"/>
      <c r="HL20" s="33"/>
      <c r="HM20" s="33"/>
      <c r="HN20" s="33"/>
      <c r="HO20" s="33"/>
      <c r="HP20" s="33"/>
      <c r="HQ20" s="33"/>
      <c r="HR20" s="33"/>
      <c r="HS20" s="33"/>
      <c r="HT20" s="33"/>
      <c r="HU20" s="33"/>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row>
    <row r="21" spans="1:397" ht="14.25" x14ac:dyDescent="0.2">
      <c r="A21" s="23" t="s">
        <v>13</v>
      </c>
      <c r="B21" s="4">
        <v>47259</v>
      </c>
      <c r="C21" s="2">
        <v>47142</v>
      </c>
      <c r="D21" s="2">
        <v>47244</v>
      </c>
      <c r="E21" s="2">
        <v>47750</v>
      </c>
      <c r="F21" s="2">
        <v>47901</v>
      </c>
      <c r="G21" s="2">
        <v>47617</v>
      </c>
      <c r="H21" s="2">
        <v>47500</v>
      </c>
      <c r="I21" s="5">
        <v>47798</v>
      </c>
      <c r="J21" s="5">
        <v>47509</v>
      </c>
      <c r="K21" s="5">
        <v>47189</v>
      </c>
      <c r="L21" s="2">
        <v>47233</v>
      </c>
      <c r="M21" s="2">
        <v>46374</v>
      </c>
      <c r="N21" s="2">
        <v>46031</v>
      </c>
      <c r="O21" s="2">
        <v>45905</v>
      </c>
      <c r="P21" s="2">
        <v>45605</v>
      </c>
      <c r="Q21" s="2">
        <v>46153</v>
      </c>
      <c r="R21" s="2">
        <v>46562</v>
      </c>
      <c r="S21" s="2">
        <v>46942</v>
      </c>
      <c r="T21" s="2">
        <v>46719</v>
      </c>
      <c r="U21" s="2">
        <v>46660</v>
      </c>
      <c r="V21" s="2">
        <v>46510</v>
      </c>
      <c r="W21" s="2">
        <v>45867</v>
      </c>
      <c r="X21" s="2">
        <v>45660</v>
      </c>
      <c r="Y21" s="2">
        <v>44935</v>
      </c>
      <c r="Z21" s="2">
        <v>44476</v>
      </c>
      <c r="AA21" s="2">
        <v>44190</v>
      </c>
      <c r="AB21" s="2">
        <v>44014</v>
      </c>
      <c r="AC21" s="2">
        <v>44617</v>
      </c>
      <c r="AD21" s="2">
        <v>44634</v>
      </c>
      <c r="AE21" s="2">
        <v>44472</v>
      </c>
      <c r="AF21" s="2">
        <v>43823</v>
      </c>
      <c r="AG21" s="2">
        <v>43559</v>
      </c>
      <c r="AH21" s="2">
        <v>43493</v>
      </c>
      <c r="AI21" s="2">
        <v>43059</v>
      </c>
      <c r="AJ21" s="2">
        <v>43224</v>
      </c>
      <c r="AK21" s="2">
        <v>42808</v>
      </c>
      <c r="AL21" s="2">
        <v>42553</v>
      </c>
      <c r="AM21" s="2">
        <v>42495</v>
      </c>
      <c r="AN21" s="2">
        <v>43046</v>
      </c>
      <c r="AO21" s="2">
        <v>43388</v>
      </c>
      <c r="AP21" s="2">
        <v>43456</v>
      </c>
      <c r="AQ21" s="2">
        <v>43749</v>
      </c>
      <c r="AR21" s="2">
        <v>43277</v>
      </c>
      <c r="AS21" s="2">
        <v>42951</v>
      </c>
      <c r="AT21" s="2">
        <v>42584</v>
      </c>
      <c r="AU21" s="2">
        <v>41724</v>
      </c>
      <c r="AV21" s="2">
        <v>41343</v>
      </c>
      <c r="AW21" s="2">
        <v>41000</v>
      </c>
      <c r="AX21" s="2">
        <v>39985</v>
      </c>
      <c r="AY21" s="2">
        <v>39525</v>
      </c>
      <c r="AZ21" s="2">
        <v>39641</v>
      </c>
      <c r="BA21" s="2">
        <v>39875</v>
      </c>
      <c r="BB21" s="2">
        <v>39899</v>
      </c>
      <c r="BC21" s="2">
        <v>40053</v>
      </c>
      <c r="BD21" s="2">
        <v>40498</v>
      </c>
      <c r="BE21" s="2">
        <v>41452</v>
      </c>
      <c r="BF21" s="2">
        <v>41518</v>
      </c>
      <c r="BG21" s="2">
        <v>41650</v>
      </c>
      <c r="BH21" s="2">
        <v>42116</v>
      </c>
      <c r="BI21" s="2">
        <v>42148</v>
      </c>
      <c r="BJ21" s="2">
        <v>42177</v>
      </c>
      <c r="BK21" s="2">
        <v>42610</v>
      </c>
      <c r="BL21" s="2">
        <v>40931</v>
      </c>
      <c r="BM21" s="2">
        <v>41419</v>
      </c>
      <c r="BN21" s="16">
        <v>41762</v>
      </c>
      <c r="BO21" s="4">
        <v>41836</v>
      </c>
      <c r="BP21" s="4">
        <v>41845</v>
      </c>
      <c r="BQ21" s="4">
        <v>42589</v>
      </c>
      <c r="BR21" s="4">
        <v>42039</v>
      </c>
      <c r="BS21" s="4">
        <v>41764</v>
      </c>
      <c r="BT21" s="4">
        <v>41956</v>
      </c>
      <c r="BU21" s="4">
        <v>41516</v>
      </c>
      <c r="BV21" s="4">
        <v>41027</v>
      </c>
      <c r="BW21" s="4">
        <v>41166</v>
      </c>
      <c r="BX21" s="4">
        <v>41684</v>
      </c>
      <c r="BY21" s="4">
        <v>42296</v>
      </c>
      <c r="BZ21" s="21">
        <v>42207</v>
      </c>
      <c r="CA21" s="21">
        <v>42622</v>
      </c>
      <c r="CB21" s="21">
        <v>42885</v>
      </c>
      <c r="CC21" s="21">
        <v>42828</v>
      </c>
      <c r="CD21" s="21">
        <v>42979</v>
      </c>
      <c r="CE21" s="21">
        <v>42373</v>
      </c>
      <c r="CF21" s="21">
        <v>42556</v>
      </c>
      <c r="CG21" s="21">
        <v>42277</v>
      </c>
      <c r="CH21" s="21">
        <v>42038</v>
      </c>
      <c r="CI21" s="21">
        <v>42124</v>
      </c>
      <c r="CJ21" s="21">
        <v>41927</v>
      </c>
      <c r="CK21" s="21">
        <v>42577</v>
      </c>
      <c r="CL21" s="21">
        <v>42178</v>
      </c>
      <c r="CM21" s="21">
        <v>42052</v>
      </c>
      <c r="CN21" s="21">
        <v>41927</v>
      </c>
      <c r="CO21" s="21">
        <v>41777</v>
      </c>
      <c r="CP21" s="21">
        <v>41636</v>
      </c>
      <c r="CQ21" s="21">
        <v>40979</v>
      </c>
      <c r="CR21" s="21">
        <v>40690</v>
      </c>
      <c r="CS21" s="21">
        <v>40458</v>
      </c>
      <c r="CT21" s="21">
        <v>40298</v>
      </c>
      <c r="CU21" s="21">
        <v>39985</v>
      </c>
      <c r="CV21" s="21">
        <v>39866</v>
      </c>
      <c r="CW21" s="21">
        <v>39982</v>
      </c>
      <c r="CX21" s="21">
        <v>39799</v>
      </c>
      <c r="CY21" s="21">
        <v>39932</v>
      </c>
      <c r="CZ21" s="21">
        <v>39341</v>
      </c>
      <c r="DA21" s="21">
        <v>39323</v>
      </c>
      <c r="DB21" s="21">
        <v>39123</v>
      </c>
      <c r="DC21" s="21">
        <v>38501</v>
      </c>
      <c r="DD21" s="21">
        <v>38137</v>
      </c>
      <c r="DE21" s="30">
        <v>37724</v>
      </c>
      <c r="DF21" s="21">
        <v>36920</v>
      </c>
      <c r="DG21" s="8">
        <v>36375</v>
      </c>
      <c r="DH21" s="21">
        <v>36265</v>
      </c>
      <c r="DI21" s="21">
        <v>35884</v>
      </c>
      <c r="DJ21" s="21">
        <v>35331</v>
      </c>
      <c r="DK21" s="21">
        <v>34876</v>
      </c>
      <c r="DL21" s="21">
        <v>33841</v>
      </c>
      <c r="DM21" s="21">
        <v>33641</v>
      </c>
      <c r="DN21" s="21">
        <v>33030</v>
      </c>
      <c r="DO21" s="21">
        <v>32775</v>
      </c>
      <c r="DP21" s="21">
        <v>32325</v>
      </c>
      <c r="DQ21" s="21">
        <v>31848</v>
      </c>
      <c r="DR21" s="21">
        <v>31002</v>
      </c>
      <c r="DS21" s="21">
        <v>30631</v>
      </c>
      <c r="DT21" s="8">
        <v>30479</v>
      </c>
      <c r="DU21" s="8">
        <v>30154</v>
      </c>
      <c r="DV21" s="8">
        <v>30089</v>
      </c>
      <c r="DW21" s="8">
        <v>29831</v>
      </c>
      <c r="DX21" s="8">
        <v>29581</v>
      </c>
      <c r="DY21" s="8">
        <v>29820</v>
      </c>
      <c r="DZ21" s="8">
        <v>29200</v>
      </c>
      <c r="EA21" s="8">
        <v>28821</v>
      </c>
      <c r="EB21" s="8">
        <v>28658</v>
      </c>
      <c r="EC21" s="8">
        <v>28239</v>
      </c>
      <c r="ED21" s="8">
        <v>27755</v>
      </c>
      <c r="EE21" s="8">
        <v>27529</v>
      </c>
      <c r="EF21" s="8">
        <v>27226</v>
      </c>
      <c r="EG21" s="8">
        <v>27125</v>
      </c>
      <c r="EH21" s="8">
        <v>26619</v>
      </c>
      <c r="EI21" s="8">
        <v>25828</v>
      </c>
      <c r="EJ21" s="8">
        <v>24927</v>
      </c>
      <c r="EK21" s="8">
        <v>24777</v>
      </c>
      <c r="EL21" s="8">
        <v>23417</v>
      </c>
      <c r="EM21" s="8">
        <v>18203</v>
      </c>
      <c r="EN21" s="8">
        <v>16918</v>
      </c>
      <c r="EO21" s="8">
        <v>15930</v>
      </c>
      <c r="EP21" s="8">
        <v>15362</v>
      </c>
      <c r="EQ21" s="8">
        <v>14891</v>
      </c>
      <c r="ER21" s="8">
        <v>14503</v>
      </c>
      <c r="ES21" s="8">
        <v>14557</v>
      </c>
      <c r="ET21" s="8">
        <v>14318</v>
      </c>
      <c r="EU21" s="8">
        <v>14236</v>
      </c>
      <c r="EV21" s="8">
        <v>13825</v>
      </c>
      <c r="EW21" s="8">
        <v>13621</v>
      </c>
      <c r="EX21" s="8">
        <v>13416</v>
      </c>
      <c r="EY21" s="8">
        <v>13222</v>
      </c>
      <c r="EZ21" s="8">
        <v>12888</v>
      </c>
      <c r="FA21" s="8">
        <v>12526</v>
      </c>
      <c r="FB21" s="8">
        <v>12423</v>
      </c>
      <c r="FC21" s="8">
        <v>12056</v>
      </c>
      <c r="FD21" s="8">
        <v>12062</v>
      </c>
      <c r="FE21" s="8">
        <v>12304</v>
      </c>
      <c r="FF21" s="8">
        <v>12032</v>
      </c>
      <c r="FG21" s="8">
        <v>11908</v>
      </c>
      <c r="FH21" s="8">
        <v>11725</v>
      </c>
      <c r="FI21" s="8">
        <v>11690</v>
      </c>
      <c r="FJ21" s="8">
        <v>11452</v>
      </c>
      <c r="FK21" s="8">
        <v>11297</v>
      </c>
      <c r="FL21" s="8">
        <v>11079</v>
      </c>
      <c r="FM21" s="8">
        <v>10885</v>
      </c>
      <c r="FN21" s="8">
        <v>10698</v>
      </c>
      <c r="FO21" s="8">
        <v>10566</v>
      </c>
      <c r="FP21" s="8">
        <v>10489</v>
      </c>
      <c r="FQ21" s="8">
        <v>10399</v>
      </c>
      <c r="FR21" s="8">
        <v>10355</v>
      </c>
      <c r="FS21" s="8">
        <v>10360</v>
      </c>
      <c r="FT21" s="8">
        <v>10096</v>
      </c>
      <c r="FU21" s="36">
        <v>9956</v>
      </c>
      <c r="FV21" s="8">
        <v>9888</v>
      </c>
      <c r="FW21" s="8">
        <v>9670</v>
      </c>
      <c r="FX21" s="8">
        <v>9385</v>
      </c>
      <c r="FY21" s="8">
        <v>9317</v>
      </c>
      <c r="FZ21" s="8">
        <v>9219</v>
      </c>
      <c r="GA21" s="8">
        <v>9194</v>
      </c>
      <c r="GB21" s="8">
        <v>9291</v>
      </c>
      <c r="GC21" s="8">
        <v>9383</v>
      </c>
      <c r="GD21" s="8">
        <v>9333</v>
      </c>
      <c r="GE21" s="8">
        <v>9431</v>
      </c>
      <c r="GF21" s="8">
        <v>9240</v>
      </c>
      <c r="GG21" s="8">
        <v>9294</v>
      </c>
      <c r="GH21" s="8">
        <v>9127</v>
      </c>
      <c r="GI21" s="8">
        <v>9105</v>
      </c>
      <c r="GJ21" s="8">
        <v>8928</v>
      </c>
      <c r="GK21" s="8">
        <v>9483</v>
      </c>
      <c r="GL21" s="8">
        <v>9927</v>
      </c>
      <c r="GM21" s="8">
        <v>9987</v>
      </c>
      <c r="GN21" s="8">
        <v>9800</v>
      </c>
      <c r="GO21" s="8">
        <v>9614</v>
      </c>
      <c r="GP21" s="8">
        <v>9317</v>
      </c>
      <c r="GQ21" s="8">
        <v>8968</v>
      </c>
      <c r="GR21" s="8">
        <v>8615</v>
      </c>
      <c r="GS21" s="8">
        <v>8667</v>
      </c>
      <c r="GT21" s="8">
        <v>8316</v>
      </c>
      <c r="GU21" s="8">
        <v>7718</v>
      </c>
      <c r="GV21" s="8">
        <v>7331</v>
      </c>
      <c r="GW21" s="8">
        <v>6835</v>
      </c>
      <c r="GX21" s="8">
        <v>6525</v>
      </c>
      <c r="GY21" s="8">
        <v>6455</v>
      </c>
      <c r="GZ21" s="8">
        <v>6508</v>
      </c>
      <c r="HA21" s="8">
        <v>6508</v>
      </c>
      <c r="HB21" s="8">
        <v>6501</v>
      </c>
      <c r="HC21" s="8">
        <v>6595</v>
      </c>
      <c r="HD21" s="8">
        <v>6534</v>
      </c>
      <c r="HE21" s="8">
        <v>6429</v>
      </c>
      <c r="HF21" s="8">
        <v>6328</v>
      </c>
      <c r="HG21" s="33">
        <v>6275</v>
      </c>
      <c r="HH21" s="33">
        <v>6175</v>
      </c>
      <c r="HI21" s="33">
        <v>5990</v>
      </c>
      <c r="HJ21" s="33">
        <v>5878</v>
      </c>
      <c r="HK21" s="33">
        <v>5859</v>
      </c>
      <c r="HL21" s="33">
        <v>5862</v>
      </c>
      <c r="HM21" s="33">
        <v>5974</v>
      </c>
      <c r="HN21" s="33">
        <v>5926</v>
      </c>
      <c r="HO21" s="33">
        <v>5800</v>
      </c>
      <c r="HP21" s="33">
        <v>5777</v>
      </c>
      <c r="HQ21" s="33">
        <v>5661</v>
      </c>
      <c r="HR21" s="44">
        <v>5552</v>
      </c>
      <c r="HS21" s="33">
        <v>5399</v>
      </c>
      <c r="HT21" s="33">
        <v>5342</v>
      </c>
      <c r="HU21" s="33">
        <v>5269</v>
      </c>
      <c r="HV21" s="8">
        <v>5265</v>
      </c>
      <c r="HW21" s="8">
        <v>5257</v>
      </c>
      <c r="HX21" s="8">
        <v>5250</v>
      </c>
      <c r="HY21" s="8">
        <v>5363</v>
      </c>
      <c r="HZ21" s="8">
        <v>5403</v>
      </c>
      <c r="IA21" s="8">
        <v>5440</v>
      </c>
      <c r="IB21" s="16">
        <v>5263</v>
      </c>
      <c r="IC21" s="8">
        <v>5407</v>
      </c>
      <c r="ID21" s="8">
        <v>5357</v>
      </c>
      <c r="IE21" s="16">
        <v>5324</v>
      </c>
      <c r="IF21" s="8">
        <v>5301</v>
      </c>
      <c r="IG21" s="8">
        <v>5293</v>
      </c>
      <c r="IH21" s="8">
        <v>5275</v>
      </c>
      <c r="II21" s="8">
        <v>5293</v>
      </c>
      <c r="IJ21" s="8">
        <v>5337</v>
      </c>
      <c r="IK21" s="8">
        <v>5418</v>
      </c>
      <c r="IL21" s="8">
        <v>5539</v>
      </c>
      <c r="IM21" s="8">
        <v>5658</v>
      </c>
      <c r="IN21" s="8">
        <v>5553</v>
      </c>
      <c r="IO21" s="8">
        <v>5556</v>
      </c>
      <c r="IP21" s="8">
        <v>5429</v>
      </c>
      <c r="IQ21" s="8">
        <v>5308</v>
      </c>
      <c r="IR21" s="8">
        <v>5212</v>
      </c>
      <c r="IS21" s="8">
        <v>5059</v>
      </c>
      <c r="IT21" s="8">
        <v>4986</v>
      </c>
      <c r="IU21" s="8">
        <v>5011</v>
      </c>
      <c r="IV21" s="8">
        <v>5009</v>
      </c>
      <c r="IW21" s="8">
        <v>4951</v>
      </c>
      <c r="IX21" s="8">
        <v>4992</v>
      </c>
      <c r="IY21" s="8">
        <v>4932</v>
      </c>
      <c r="IZ21" s="8">
        <v>4757</v>
      </c>
      <c r="JA21" s="8">
        <v>4560</v>
      </c>
      <c r="JB21" s="8">
        <v>4294</v>
      </c>
      <c r="JC21" s="8">
        <v>4257</v>
      </c>
      <c r="JD21" s="8">
        <v>4169</v>
      </c>
      <c r="JE21" s="8">
        <v>4061</v>
      </c>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row>
    <row r="22" spans="1:397" ht="14.25" x14ac:dyDescent="0.2">
      <c r="A22" s="23" t="s">
        <v>25</v>
      </c>
      <c r="B22" s="4">
        <v>121094</v>
      </c>
      <c r="C22" s="2">
        <v>120802</v>
      </c>
      <c r="D22" s="2">
        <v>121191</v>
      </c>
      <c r="E22" s="2">
        <v>122586</v>
      </c>
      <c r="F22" s="2">
        <v>122675</v>
      </c>
      <c r="G22" s="2">
        <v>121623</v>
      </c>
      <c r="H22" s="2">
        <v>121257</v>
      </c>
      <c r="I22" s="5">
        <v>122132</v>
      </c>
      <c r="J22" s="5">
        <v>121218</v>
      </c>
      <c r="K22" s="5">
        <v>120375</v>
      </c>
      <c r="L22" s="2">
        <v>120553</v>
      </c>
      <c r="M22" s="2">
        <v>118260</v>
      </c>
      <c r="N22" s="2">
        <v>117275</v>
      </c>
      <c r="O22" s="2">
        <v>116974</v>
      </c>
      <c r="P22" s="2">
        <v>116121</v>
      </c>
      <c r="Q22" s="2">
        <v>118243</v>
      </c>
      <c r="R22" s="2">
        <v>119755</v>
      </c>
      <c r="S22" s="2">
        <v>120827</v>
      </c>
      <c r="T22" s="2">
        <v>120141</v>
      </c>
      <c r="U22" s="2">
        <v>119825</v>
      </c>
      <c r="V22" s="2">
        <v>119512</v>
      </c>
      <c r="W22" s="2">
        <v>117554</v>
      </c>
      <c r="X22" s="2">
        <v>116947</v>
      </c>
      <c r="Y22" s="2">
        <v>114906</v>
      </c>
      <c r="Z22" s="2">
        <v>113660</v>
      </c>
      <c r="AA22" s="2">
        <v>113107</v>
      </c>
      <c r="AB22" s="2">
        <v>112636</v>
      </c>
      <c r="AC22" s="2">
        <v>114415</v>
      </c>
      <c r="AD22" s="2">
        <v>114336</v>
      </c>
      <c r="AE22" s="2">
        <v>113662</v>
      </c>
      <c r="AF22" s="2">
        <v>111889</v>
      </c>
      <c r="AG22" s="2">
        <v>111222</v>
      </c>
      <c r="AH22" s="2">
        <v>110558</v>
      </c>
      <c r="AI22" s="2">
        <v>109366</v>
      </c>
      <c r="AJ22" s="2">
        <v>109895</v>
      </c>
      <c r="AK22" s="2">
        <v>108816</v>
      </c>
      <c r="AL22" s="2">
        <v>108148</v>
      </c>
      <c r="AM22" s="2">
        <v>108064</v>
      </c>
      <c r="AN22" s="2">
        <v>109692</v>
      </c>
      <c r="AO22" s="2">
        <v>110582</v>
      </c>
      <c r="AP22" s="2">
        <v>110781</v>
      </c>
      <c r="AQ22" s="2">
        <v>111780</v>
      </c>
      <c r="AR22" s="2">
        <v>110545</v>
      </c>
      <c r="AS22" s="2">
        <v>109875</v>
      </c>
      <c r="AT22" s="2">
        <v>108976</v>
      </c>
      <c r="AU22" s="2">
        <v>106467</v>
      </c>
      <c r="AV22" s="2">
        <v>105565</v>
      </c>
      <c r="AW22" s="2">
        <v>104412</v>
      </c>
      <c r="AX22" s="2">
        <v>101506</v>
      </c>
      <c r="AY22" s="2">
        <v>100317</v>
      </c>
      <c r="AZ22" s="2">
        <v>100905</v>
      </c>
      <c r="BA22" s="2">
        <v>101596</v>
      </c>
      <c r="BB22" s="2">
        <v>101624</v>
      </c>
      <c r="BC22" s="2">
        <v>101916</v>
      </c>
      <c r="BD22" s="2">
        <v>103172</v>
      </c>
      <c r="BE22" s="2">
        <v>106070</v>
      </c>
      <c r="BF22" s="2">
        <v>106213</v>
      </c>
      <c r="BG22" s="2">
        <v>106720</v>
      </c>
      <c r="BH22" s="2">
        <v>108033</v>
      </c>
      <c r="BI22" s="2">
        <v>108135</v>
      </c>
      <c r="BJ22" s="2">
        <v>108344</v>
      </c>
      <c r="BK22" s="2">
        <v>109585</v>
      </c>
      <c r="BL22" s="2">
        <v>104848</v>
      </c>
      <c r="BM22" s="2">
        <v>106115</v>
      </c>
      <c r="BN22" s="16">
        <v>107083</v>
      </c>
      <c r="BO22" s="21">
        <v>107402</v>
      </c>
      <c r="BP22" s="21">
        <v>107533</v>
      </c>
      <c r="BQ22" s="21">
        <v>109676</v>
      </c>
      <c r="BR22" s="4">
        <v>108090</v>
      </c>
      <c r="BS22" s="4">
        <v>107327</v>
      </c>
      <c r="BT22" s="21">
        <v>107729</v>
      </c>
      <c r="BU22" s="21">
        <v>106412</v>
      </c>
      <c r="BV22" s="21">
        <v>105071</v>
      </c>
      <c r="BW22" s="21">
        <v>105386</v>
      </c>
      <c r="BX22" s="21">
        <v>106925</v>
      </c>
      <c r="BY22" s="4">
        <v>108787</v>
      </c>
      <c r="BZ22" s="21">
        <v>108466</v>
      </c>
      <c r="CA22" s="21">
        <v>109570</v>
      </c>
      <c r="CB22" s="21">
        <v>110296</v>
      </c>
      <c r="CC22" s="21">
        <v>110337</v>
      </c>
      <c r="CD22" s="21">
        <v>110888</v>
      </c>
      <c r="CE22" s="21">
        <v>109086</v>
      </c>
      <c r="CF22" s="21">
        <v>109639</v>
      </c>
      <c r="CG22" s="21">
        <v>108693</v>
      </c>
      <c r="CH22" s="21">
        <v>108180</v>
      </c>
      <c r="CI22" s="21">
        <v>108383</v>
      </c>
      <c r="CJ22" s="21">
        <v>107739</v>
      </c>
      <c r="CK22" s="21">
        <v>109710</v>
      </c>
      <c r="CL22" s="21">
        <v>108665</v>
      </c>
      <c r="CM22" s="21">
        <v>108291</v>
      </c>
      <c r="CN22" s="21">
        <v>108160</v>
      </c>
      <c r="CO22" s="21">
        <v>107699</v>
      </c>
      <c r="CP22" s="21">
        <v>107546</v>
      </c>
      <c r="CQ22" s="21">
        <v>105646</v>
      </c>
      <c r="CR22" s="21">
        <v>104860</v>
      </c>
      <c r="CS22" s="21">
        <v>104207</v>
      </c>
      <c r="CT22" s="21">
        <v>103847</v>
      </c>
      <c r="CU22" s="21">
        <v>102845</v>
      </c>
      <c r="CV22" s="21">
        <v>102650</v>
      </c>
      <c r="CW22" s="21">
        <v>103027</v>
      </c>
      <c r="CX22" s="21">
        <v>102494</v>
      </c>
      <c r="CY22" s="21">
        <v>102853</v>
      </c>
      <c r="CZ22" s="21">
        <v>101153</v>
      </c>
      <c r="DA22" s="21">
        <v>101185</v>
      </c>
      <c r="DB22" s="21">
        <v>100691</v>
      </c>
      <c r="DC22" s="21">
        <v>98922</v>
      </c>
      <c r="DD22" s="21">
        <v>97986</v>
      </c>
      <c r="DE22" s="30">
        <v>96946</v>
      </c>
      <c r="DF22" s="21">
        <v>94899</v>
      </c>
      <c r="DG22" s="8">
        <v>93468</v>
      </c>
      <c r="DH22" s="21">
        <v>93304</v>
      </c>
      <c r="DI22" s="21">
        <v>92237</v>
      </c>
      <c r="DJ22" s="21">
        <v>90635</v>
      </c>
      <c r="DK22" s="21">
        <v>89439</v>
      </c>
      <c r="DL22" s="21">
        <v>86588</v>
      </c>
      <c r="DM22" s="21">
        <v>86226</v>
      </c>
      <c r="DN22" s="21">
        <v>84695</v>
      </c>
      <c r="DO22" s="21">
        <v>84103</v>
      </c>
      <c r="DP22" s="21">
        <v>82828</v>
      </c>
      <c r="DQ22" s="21">
        <v>81504</v>
      </c>
      <c r="DR22" s="21">
        <v>79094</v>
      </c>
      <c r="DS22" s="21">
        <v>78150</v>
      </c>
      <c r="DT22" s="8">
        <v>77765</v>
      </c>
      <c r="DU22" s="8">
        <v>76993</v>
      </c>
      <c r="DV22" s="8">
        <v>76916</v>
      </c>
      <c r="DW22" s="8">
        <v>76407</v>
      </c>
      <c r="DX22" s="8">
        <v>75596</v>
      </c>
      <c r="DY22" s="8">
        <v>76459</v>
      </c>
      <c r="DZ22" s="8">
        <v>74700</v>
      </c>
      <c r="EA22" s="8">
        <v>73610</v>
      </c>
      <c r="EB22" s="8">
        <v>73232</v>
      </c>
      <c r="EC22" s="8">
        <v>72224</v>
      </c>
      <c r="ED22" s="8">
        <v>70915</v>
      </c>
      <c r="EE22" s="8">
        <v>70435</v>
      </c>
      <c r="EF22" s="8">
        <v>69556</v>
      </c>
      <c r="EG22" s="8">
        <v>69360</v>
      </c>
      <c r="EH22" s="8">
        <v>67863</v>
      </c>
      <c r="EI22" s="8">
        <v>65725</v>
      </c>
      <c r="EJ22" s="8">
        <v>63067</v>
      </c>
      <c r="EK22" s="8">
        <v>62649</v>
      </c>
      <c r="EL22" s="8">
        <v>58914</v>
      </c>
      <c r="EM22" s="8">
        <v>43455</v>
      </c>
      <c r="EN22" s="8">
        <v>39977</v>
      </c>
      <c r="EO22" s="8">
        <v>37484</v>
      </c>
      <c r="EP22" s="8">
        <v>36032</v>
      </c>
      <c r="EQ22" s="8">
        <v>34864</v>
      </c>
      <c r="ER22" s="8">
        <v>33936</v>
      </c>
      <c r="ES22" s="8">
        <v>34198</v>
      </c>
      <c r="ET22" s="8">
        <v>33861</v>
      </c>
      <c r="EU22" s="8">
        <v>33755</v>
      </c>
      <c r="EV22" s="8">
        <v>32742</v>
      </c>
      <c r="EW22" s="8">
        <v>32270</v>
      </c>
      <c r="EX22" s="8">
        <v>31723</v>
      </c>
      <c r="EY22" s="8">
        <v>31163</v>
      </c>
      <c r="EZ22" s="8">
        <v>30237</v>
      </c>
      <c r="FA22" s="8">
        <v>29343</v>
      </c>
      <c r="FB22" s="8">
        <v>29146</v>
      </c>
      <c r="FC22" s="8">
        <v>28174</v>
      </c>
      <c r="FD22" s="8">
        <v>28295</v>
      </c>
      <c r="FE22" s="8">
        <v>29004</v>
      </c>
      <c r="FF22" s="8">
        <v>28319</v>
      </c>
      <c r="FG22" s="8">
        <v>27932</v>
      </c>
      <c r="FH22" s="8">
        <v>27393</v>
      </c>
      <c r="FI22" s="8">
        <v>27355</v>
      </c>
      <c r="FJ22" s="8">
        <v>26697</v>
      </c>
      <c r="FK22" s="8">
        <v>26238</v>
      </c>
      <c r="FL22" s="8">
        <v>25614</v>
      </c>
      <c r="FM22" s="8">
        <v>25158</v>
      </c>
      <c r="FN22" s="8">
        <v>24796</v>
      </c>
      <c r="FO22" s="8">
        <v>24479</v>
      </c>
      <c r="FP22" s="8">
        <v>24403</v>
      </c>
      <c r="FQ22" s="8">
        <v>24174</v>
      </c>
      <c r="FR22" s="8">
        <v>24079</v>
      </c>
      <c r="FS22" s="8">
        <v>24095</v>
      </c>
      <c r="FT22" s="8">
        <v>23403</v>
      </c>
      <c r="FU22" s="36">
        <v>23061</v>
      </c>
      <c r="FV22" s="8">
        <v>22860</v>
      </c>
      <c r="FW22" s="8">
        <v>22193</v>
      </c>
      <c r="FX22" s="8">
        <v>21381</v>
      </c>
      <c r="FY22" s="8">
        <v>21196</v>
      </c>
      <c r="FZ22" s="8">
        <v>21009</v>
      </c>
      <c r="GA22" s="8">
        <v>21059</v>
      </c>
      <c r="GB22" s="8">
        <v>21475</v>
      </c>
      <c r="GC22" s="8">
        <v>21877</v>
      </c>
      <c r="GD22" s="8">
        <v>21792</v>
      </c>
      <c r="GE22" s="8">
        <v>22213</v>
      </c>
      <c r="GF22" s="8">
        <v>21743</v>
      </c>
      <c r="GG22" s="8">
        <v>21894</v>
      </c>
      <c r="GH22" s="8">
        <v>21371</v>
      </c>
      <c r="GI22" s="8">
        <v>21286</v>
      </c>
      <c r="GJ22" s="8">
        <v>20764</v>
      </c>
      <c r="GK22" s="8">
        <v>22404</v>
      </c>
      <c r="GL22" s="8">
        <v>23808</v>
      </c>
      <c r="GM22" s="8">
        <v>24050</v>
      </c>
      <c r="GN22" s="8">
        <v>23583</v>
      </c>
      <c r="GO22" s="8">
        <v>23112</v>
      </c>
      <c r="GP22" s="8">
        <v>22241</v>
      </c>
      <c r="GQ22" s="8">
        <v>21356</v>
      </c>
      <c r="GR22" s="8">
        <v>20411</v>
      </c>
      <c r="GS22" s="8">
        <v>20570</v>
      </c>
      <c r="GT22" s="8">
        <v>19585</v>
      </c>
      <c r="GU22" s="8">
        <v>17953</v>
      </c>
      <c r="GV22" s="8">
        <v>16921</v>
      </c>
      <c r="GW22" s="8">
        <v>15520</v>
      </c>
      <c r="GX22" s="8">
        <v>14719</v>
      </c>
      <c r="GY22" s="8">
        <v>14573</v>
      </c>
      <c r="GZ22" s="8">
        <v>14694</v>
      </c>
      <c r="HA22" s="8">
        <v>14773</v>
      </c>
      <c r="HB22" s="8">
        <v>14824</v>
      </c>
      <c r="HC22" s="8">
        <v>15137</v>
      </c>
      <c r="HD22" s="8">
        <v>14925</v>
      </c>
      <c r="HE22" s="8">
        <v>14656</v>
      </c>
      <c r="HF22" s="8">
        <v>14526</v>
      </c>
      <c r="HG22" s="33">
        <v>14562</v>
      </c>
      <c r="HH22" s="33">
        <v>14359</v>
      </c>
      <c r="HI22" s="33">
        <v>13918</v>
      </c>
      <c r="HJ22" s="33">
        <v>13615</v>
      </c>
      <c r="HK22" s="33">
        <v>13604</v>
      </c>
      <c r="HL22" s="33">
        <v>13699</v>
      </c>
      <c r="HM22" s="33">
        <v>14022</v>
      </c>
      <c r="HN22" s="33">
        <v>13914</v>
      </c>
      <c r="HO22" s="8">
        <v>13644</v>
      </c>
      <c r="HP22" s="8">
        <v>13629</v>
      </c>
      <c r="HQ22" s="8">
        <v>13234</v>
      </c>
      <c r="HR22" s="44">
        <v>12952</v>
      </c>
      <c r="HS22" s="33">
        <v>12544</v>
      </c>
      <c r="HT22" s="33">
        <v>12356</v>
      </c>
      <c r="HU22" s="33">
        <v>12230</v>
      </c>
      <c r="HV22" s="8">
        <v>12333</v>
      </c>
      <c r="HW22" s="8">
        <v>12338</v>
      </c>
      <c r="HX22" s="8">
        <v>12426</v>
      </c>
      <c r="HY22" s="8">
        <v>12742</v>
      </c>
      <c r="HZ22" s="8">
        <v>12785</v>
      </c>
      <c r="IA22" s="8">
        <v>12867</v>
      </c>
      <c r="IB22" s="16">
        <v>12430</v>
      </c>
      <c r="IC22" s="8">
        <v>12938</v>
      </c>
      <c r="ID22" s="8">
        <v>12864</v>
      </c>
      <c r="IE22" s="16">
        <v>12800</v>
      </c>
      <c r="IF22" s="8">
        <v>12770</v>
      </c>
      <c r="IG22" s="8">
        <v>12880</v>
      </c>
      <c r="IH22" s="8">
        <v>12907</v>
      </c>
      <c r="II22" s="8">
        <v>12591</v>
      </c>
      <c r="IJ22" s="8">
        <v>13078</v>
      </c>
      <c r="IK22" s="8">
        <v>13362</v>
      </c>
      <c r="IL22" s="8">
        <v>13703</v>
      </c>
      <c r="IM22" s="8">
        <v>14070</v>
      </c>
      <c r="IN22" s="8">
        <v>13820</v>
      </c>
      <c r="IO22" s="8">
        <v>13865</v>
      </c>
      <c r="IP22" s="8">
        <v>13646</v>
      </c>
      <c r="IQ22" s="8">
        <v>13240</v>
      </c>
      <c r="IR22" s="8">
        <v>12952</v>
      </c>
      <c r="IS22" s="8">
        <v>12530</v>
      </c>
      <c r="IT22" s="8">
        <v>12280</v>
      </c>
      <c r="IU22" s="8">
        <v>12319</v>
      </c>
      <c r="IV22" s="8">
        <v>12365</v>
      </c>
      <c r="IW22" s="8">
        <v>12194</v>
      </c>
      <c r="IX22" s="8">
        <v>12284</v>
      </c>
      <c r="IY22" s="8">
        <v>12124</v>
      </c>
      <c r="IZ22" s="8">
        <v>11626</v>
      </c>
      <c r="JA22" s="8">
        <v>11093</v>
      </c>
      <c r="JB22" s="8">
        <v>10392</v>
      </c>
      <c r="JC22" s="8">
        <v>10195</v>
      </c>
      <c r="JD22" s="8">
        <v>9861</v>
      </c>
      <c r="JE22" s="8">
        <v>9619</v>
      </c>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row>
    <row r="23" spans="1:397" ht="14.25" x14ac:dyDescent="0.2">
      <c r="A23" s="23" t="s">
        <v>26</v>
      </c>
      <c r="B23" s="4"/>
      <c r="C23" s="2"/>
      <c r="D23" s="2"/>
      <c r="E23" s="2"/>
      <c r="F23" s="2"/>
      <c r="G23" s="2"/>
      <c r="H23" s="2"/>
      <c r="I23" s="5"/>
      <c r="J23" s="5"/>
      <c r="K23" s="5"/>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16"/>
      <c r="BO23" s="21"/>
      <c r="BP23" s="21"/>
      <c r="BQ23" s="21"/>
      <c r="BR23" s="4"/>
      <c r="BS23" s="4"/>
      <c r="BT23" s="21"/>
      <c r="BU23" s="21"/>
      <c r="BV23" s="21"/>
      <c r="BW23" s="21"/>
      <c r="BX23" s="21"/>
      <c r="BY23" s="4"/>
      <c r="BZ23" s="21"/>
      <c r="CA23" s="21"/>
      <c r="CB23" s="21"/>
      <c r="CC23" s="21"/>
      <c r="CD23" s="21"/>
      <c r="CE23" s="21"/>
      <c r="CF23" s="21"/>
      <c r="CG23" s="21"/>
      <c r="CH23" s="21">
        <v>71310</v>
      </c>
      <c r="CI23" s="21">
        <v>71488</v>
      </c>
      <c r="CJ23" s="21">
        <v>71023</v>
      </c>
      <c r="CK23" s="21">
        <v>72289</v>
      </c>
      <c r="CL23" s="21">
        <v>71587</v>
      </c>
      <c r="CM23" s="21">
        <v>71340</v>
      </c>
      <c r="CN23" s="21">
        <v>71277</v>
      </c>
      <c r="CO23" s="21">
        <v>70941</v>
      </c>
      <c r="CP23" s="21">
        <v>70818</v>
      </c>
      <c r="CQ23" s="21">
        <v>69545</v>
      </c>
      <c r="CR23" s="21">
        <v>69032</v>
      </c>
      <c r="CS23" s="21">
        <v>68597</v>
      </c>
      <c r="CT23" s="21">
        <v>68442</v>
      </c>
      <c r="CU23" s="21">
        <v>67836</v>
      </c>
      <c r="CV23" s="21">
        <v>67759</v>
      </c>
      <c r="CW23" s="21">
        <v>68016</v>
      </c>
      <c r="CX23" s="21">
        <v>67647</v>
      </c>
      <c r="CY23" s="21">
        <v>67908</v>
      </c>
      <c r="CZ23" s="21">
        <v>66772</v>
      </c>
      <c r="DA23" s="21">
        <v>66734</v>
      </c>
      <c r="DB23" s="21">
        <v>66367</v>
      </c>
      <c r="DC23" s="21">
        <v>65188</v>
      </c>
      <c r="DD23" s="21">
        <v>64600</v>
      </c>
      <c r="DE23" s="30">
        <v>63695</v>
      </c>
      <c r="DF23" s="21">
        <v>62730</v>
      </c>
      <c r="DG23" s="8">
        <v>61977</v>
      </c>
      <c r="DH23" s="21">
        <v>61844</v>
      </c>
      <c r="DI23" s="21">
        <v>61240</v>
      </c>
      <c r="DJ23" s="21">
        <v>60225</v>
      </c>
      <c r="DK23" s="21">
        <v>59518</v>
      </c>
      <c r="DL23" s="21">
        <v>57749</v>
      </c>
      <c r="DM23" s="21">
        <v>57590</v>
      </c>
      <c r="DN23" s="21">
        <v>56614</v>
      </c>
      <c r="DO23" s="21">
        <v>56159</v>
      </c>
      <c r="DP23" s="21">
        <v>55293</v>
      </c>
      <c r="DQ23" s="21">
        <v>54460</v>
      </c>
      <c r="DR23" s="21">
        <v>53018</v>
      </c>
      <c r="DS23" s="21">
        <v>52499</v>
      </c>
      <c r="DT23" s="8">
        <v>52341</v>
      </c>
      <c r="DU23" s="8">
        <v>51893</v>
      </c>
      <c r="DV23" s="8">
        <v>51868</v>
      </c>
      <c r="DW23" s="8">
        <v>51531</v>
      </c>
      <c r="DX23" s="8">
        <v>51021</v>
      </c>
      <c r="DY23" s="8">
        <v>51638</v>
      </c>
      <c r="DZ23" s="8">
        <v>50505</v>
      </c>
      <c r="EA23" s="8">
        <v>49793</v>
      </c>
      <c r="EB23" s="8">
        <v>49614</v>
      </c>
      <c r="EC23" s="8">
        <v>49033</v>
      </c>
      <c r="ED23" s="8">
        <v>48204</v>
      </c>
      <c r="EE23" s="8">
        <v>47909</v>
      </c>
      <c r="EF23" s="8">
        <v>47342</v>
      </c>
      <c r="EG23" s="8">
        <v>47260</v>
      </c>
      <c r="EH23" s="8">
        <v>46287</v>
      </c>
      <c r="EI23" s="8">
        <v>45001</v>
      </c>
      <c r="EJ23" s="8">
        <v>43330</v>
      </c>
      <c r="EK23" s="8">
        <v>43154</v>
      </c>
      <c r="EL23" s="8">
        <v>40805</v>
      </c>
      <c r="EM23" s="8">
        <v>31108</v>
      </c>
      <c r="EN23" s="8">
        <v>28993</v>
      </c>
      <c r="EO23" s="8">
        <v>27431</v>
      </c>
      <c r="EP23" s="8">
        <v>26520</v>
      </c>
      <c r="EQ23" s="8">
        <v>25794</v>
      </c>
      <c r="ER23" s="8">
        <v>25173</v>
      </c>
      <c r="ES23" s="8">
        <v>25371</v>
      </c>
      <c r="ET23" s="8">
        <v>25181</v>
      </c>
      <c r="EU23" s="8">
        <v>25108</v>
      </c>
      <c r="EV23" s="8">
        <v>24481</v>
      </c>
      <c r="EW23" s="8">
        <v>24144</v>
      </c>
      <c r="EX23" s="8">
        <v>23751</v>
      </c>
      <c r="EY23" s="8">
        <v>23312</v>
      </c>
      <c r="EZ23" s="8">
        <v>22696</v>
      </c>
      <c r="FA23" s="8">
        <v>22123</v>
      </c>
      <c r="FB23" s="8">
        <v>21979</v>
      </c>
      <c r="FC23" s="8">
        <v>21330</v>
      </c>
      <c r="FD23" s="8">
        <v>21389</v>
      </c>
      <c r="FE23" s="8">
        <v>21867</v>
      </c>
      <c r="FF23" s="8">
        <v>21431</v>
      </c>
      <c r="FG23" s="8">
        <v>21172</v>
      </c>
      <c r="FH23" s="8">
        <v>20821</v>
      </c>
      <c r="FI23" s="8">
        <v>20832</v>
      </c>
      <c r="FJ23" s="8">
        <v>20384</v>
      </c>
      <c r="FK23" s="8">
        <v>20043</v>
      </c>
      <c r="FL23" s="8">
        <v>19638</v>
      </c>
      <c r="FM23" s="8">
        <v>19314</v>
      </c>
      <c r="FN23" s="8">
        <v>19073</v>
      </c>
      <c r="FO23" s="8">
        <v>18851</v>
      </c>
      <c r="FP23" s="8">
        <v>18807</v>
      </c>
      <c r="FQ23" s="8">
        <v>18660</v>
      </c>
      <c r="FR23" s="8">
        <v>18616</v>
      </c>
      <c r="FS23" s="8">
        <v>18582</v>
      </c>
      <c r="FT23" s="8">
        <v>18100</v>
      </c>
      <c r="FU23" s="36">
        <v>17851</v>
      </c>
      <c r="FV23" s="8">
        <v>17655</v>
      </c>
      <c r="FW23" s="8">
        <v>17143</v>
      </c>
      <c r="FX23" s="8">
        <v>16569</v>
      </c>
      <c r="FY23" s="8">
        <v>16417</v>
      </c>
      <c r="FZ23" s="8">
        <v>16297</v>
      </c>
      <c r="GA23" s="8">
        <v>16318</v>
      </c>
      <c r="GB23" s="8">
        <v>16573</v>
      </c>
      <c r="GC23" s="8">
        <v>16837</v>
      </c>
      <c r="GD23" s="8">
        <v>16761</v>
      </c>
      <c r="GE23" s="8">
        <v>17071</v>
      </c>
      <c r="GF23" s="8">
        <v>16746</v>
      </c>
      <c r="GG23" s="8">
        <v>16824</v>
      </c>
      <c r="GH23" s="8">
        <v>16455</v>
      </c>
      <c r="GI23" s="8">
        <v>16363</v>
      </c>
      <c r="GJ23" s="8">
        <v>16022</v>
      </c>
      <c r="GK23" s="8">
        <v>16986</v>
      </c>
      <c r="GL23" s="8">
        <v>17849</v>
      </c>
      <c r="GM23" s="8">
        <v>17915</v>
      </c>
      <c r="GN23" s="8">
        <v>17579</v>
      </c>
      <c r="GO23" s="8">
        <v>17234</v>
      </c>
      <c r="GP23" s="8">
        <v>16675</v>
      </c>
      <c r="GQ23" s="8">
        <v>16082</v>
      </c>
      <c r="GR23" s="8">
        <v>15445</v>
      </c>
      <c r="GS23" s="8">
        <v>15549</v>
      </c>
      <c r="GT23" s="8">
        <v>14835</v>
      </c>
      <c r="GU23" s="8">
        <v>13786</v>
      </c>
      <c r="GV23" s="8">
        <v>13119</v>
      </c>
      <c r="GW23" s="8">
        <v>12162</v>
      </c>
      <c r="GX23" s="8">
        <v>11605</v>
      </c>
      <c r="GY23" s="8">
        <v>11488</v>
      </c>
      <c r="GZ23" s="8">
        <v>11566</v>
      </c>
      <c r="HA23" s="8">
        <v>11620</v>
      </c>
      <c r="HB23" s="8">
        <v>11605</v>
      </c>
      <c r="HC23" s="8">
        <v>11794</v>
      </c>
      <c r="HD23" s="8">
        <v>11595</v>
      </c>
      <c r="HE23" s="8">
        <v>11405</v>
      </c>
      <c r="HF23" s="8">
        <v>11302</v>
      </c>
      <c r="HG23" s="33">
        <v>11321</v>
      </c>
      <c r="HH23" s="33">
        <v>11191</v>
      </c>
      <c r="HI23" s="33">
        <v>10867</v>
      </c>
      <c r="HJ23" s="33">
        <v>10656</v>
      </c>
      <c r="HK23" s="33">
        <v>10664</v>
      </c>
      <c r="HL23" s="33">
        <v>10724</v>
      </c>
      <c r="HM23" s="33">
        <v>10927</v>
      </c>
      <c r="HN23" s="33">
        <v>10826</v>
      </c>
      <c r="HO23" s="8">
        <v>10633</v>
      </c>
      <c r="HP23" s="8">
        <v>10616</v>
      </c>
      <c r="HQ23" s="8">
        <v>10337</v>
      </c>
      <c r="HR23" s="8">
        <v>10122</v>
      </c>
      <c r="HS23" s="33">
        <v>9830</v>
      </c>
      <c r="HT23" s="33">
        <v>9687</v>
      </c>
      <c r="HU23" s="33">
        <v>9570</v>
      </c>
      <c r="HV23" s="8">
        <v>9622</v>
      </c>
      <c r="HW23" s="8">
        <v>9637</v>
      </c>
      <c r="HX23" s="8">
        <v>9713</v>
      </c>
      <c r="HY23" s="8">
        <v>9891</v>
      </c>
      <c r="HZ23" s="8">
        <v>9905</v>
      </c>
      <c r="IA23" s="8">
        <v>9914</v>
      </c>
      <c r="IB23" s="16">
        <v>9611</v>
      </c>
      <c r="IC23" s="8">
        <v>9939</v>
      </c>
      <c r="ID23" s="8">
        <v>9836</v>
      </c>
      <c r="IE23" s="8">
        <v>9762</v>
      </c>
      <c r="IF23" s="8">
        <v>9727</v>
      </c>
      <c r="IG23" s="8">
        <v>9807</v>
      </c>
      <c r="IH23" s="8">
        <v>9823</v>
      </c>
      <c r="II23" s="8">
        <v>9601</v>
      </c>
      <c r="IJ23" s="8">
        <v>9920</v>
      </c>
      <c r="IK23" s="8">
        <v>10116</v>
      </c>
      <c r="IL23" s="8">
        <v>10329</v>
      </c>
      <c r="IM23" s="8">
        <v>10568</v>
      </c>
      <c r="IN23" s="8">
        <v>10386</v>
      </c>
      <c r="IO23" s="8">
        <v>10392</v>
      </c>
      <c r="IP23" s="8">
        <v>10229</v>
      </c>
      <c r="IQ23" s="8">
        <v>9927</v>
      </c>
      <c r="IR23" s="8">
        <v>9733</v>
      </c>
      <c r="IS23" s="8">
        <v>9451</v>
      </c>
      <c r="IT23" s="8">
        <v>9292</v>
      </c>
      <c r="IU23" s="8">
        <v>9298</v>
      </c>
      <c r="IV23" s="8">
        <v>9344</v>
      </c>
      <c r="IW23" s="8">
        <v>9235</v>
      </c>
      <c r="IX23" s="8">
        <v>9267</v>
      </c>
      <c r="IY23" s="8">
        <v>9134</v>
      </c>
      <c r="IZ23" s="8">
        <v>8798</v>
      </c>
      <c r="JA23" s="8">
        <v>8411</v>
      </c>
      <c r="JB23" s="8">
        <v>7884</v>
      </c>
      <c r="JC23" s="8">
        <v>7737</v>
      </c>
      <c r="JD23" s="8">
        <v>7510</v>
      </c>
      <c r="JE23" s="8">
        <v>7334</v>
      </c>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row>
    <row r="24" spans="1:397" x14ac:dyDescent="0.2">
      <c r="A24" s="13"/>
      <c r="B24" s="4"/>
      <c r="C24" s="2"/>
      <c r="D24" s="2"/>
      <c r="E24" s="2"/>
      <c r="F24" s="2"/>
      <c r="G24" s="3"/>
      <c r="H24" s="2"/>
      <c r="I24" s="3"/>
      <c r="J24" s="3"/>
      <c r="K24" s="3"/>
      <c r="L24" s="2"/>
      <c r="M24" s="3"/>
      <c r="N24" s="3"/>
      <c r="O24" s="3"/>
      <c r="P24" s="3"/>
      <c r="BO24" s="4"/>
      <c r="BP24" s="4"/>
      <c r="BQ24" s="4"/>
      <c r="BR24" s="4"/>
      <c r="BS24" s="4"/>
      <c r="BT24" s="4"/>
      <c r="BU24" s="4"/>
      <c r="BV24" s="4"/>
      <c r="BW24" s="4"/>
      <c r="BX24" s="4"/>
      <c r="BY24" s="4"/>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R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33"/>
      <c r="HH24" s="33"/>
      <c r="HI24" s="33"/>
      <c r="HJ24" s="33"/>
      <c r="HK24" s="33"/>
      <c r="HL24" s="33"/>
      <c r="HM24" s="33"/>
      <c r="HN24" s="33"/>
      <c r="HO24" s="33"/>
      <c r="HP24" s="33"/>
      <c r="HQ24" s="33"/>
      <c r="HR24" s="33"/>
      <c r="HS24" s="33"/>
      <c r="HT24" s="33"/>
      <c r="HU24" s="33"/>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row>
    <row r="25" spans="1:397" ht="14.25" x14ac:dyDescent="0.2">
      <c r="A25" s="13" t="s">
        <v>14</v>
      </c>
      <c r="B25" s="11">
        <v>11440</v>
      </c>
      <c r="C25" s="11">
        <v>11436</v>
      </c>
      <c r="D25" s="11">
        <v>11405</v>
      </c>
      <c r="E25" s="11">
        <v>11393</v>
      </c>
      <c r="F25" s="11">
        <v>11360</v>
      </c>
      <c r="G25" s="11">
        <v>11377</v>
      </c>
      <c r="H25" s="11">
        <v>11322</v>
      </c>
      <c r="I25" s="12">
        <v>11228</v>
      </c>
      <c r="J25" s="12">
        <v>11175</v>
      </c>
      <c r="K25" s="12">
        <v>11265</v>
      </c>
      <c r="L25" s="11">
        <v>11301</v>
      </c>
      <c r="M25" s="11">
        <v>11313</v>
      </c>
      <c r="N25" s="11">
        <v>11308</v>
      </c>
      <c r="O25" s="11">
        <v>11196</v>
      </c>
      <c r="P25" s="11">
        <v>11193</v>
      </c>
      <c r="Q25" s="11">
        <v>11047</v>
      </c>
      <c r="R25" s="11">
        <v>11079</v>
      </c>
      <c r="S25" s="11">
        <v>11043</v>
      </c>
      <c r="T25" s="11">
        <v>10916</v>
      </c>
      <c r="U25" s="11">
        <v>10772</v>
      </c>
      <c r="V25" s="11">
        <v>10595</v>
      </c>
      <c r="W25" s="11">
        <v>10531</v>
      </c>
      <c r="X25" s="11">
        <v>10398</v>
      </c>
      <c r="Y25" s="11">
        <v>10336</v>
      </c>
      <c r="Z25" s="11">
        <v>10300</v>
      </c>
      <c r="AA25" s="11">
        <v>10215</v>
      </c>
      <c r="AB25" s="11">
        <v>10252</v>
      </c>
      <c r="AC25" s="11">
        <v>10123</v>
      </c>
      <c r="AD25" s="11">
        <v>10084</v>
      </c>
      <c r="AE25" s="11">
        <v>9968</v>
      </c>
      <c r="AF25" s="11">
        <v>10018</v>
      </c>
      <c r="AG25" s="11">
        <v>9946</v>
      </c>
      <c r="AH25" s="11">
        <v>9842</v>
      </c>
      <c r="AI25" s="11">
        <v>9832</v>
      </c>
      <c r="AJ25" s="11">
        <v>9818</v>
      </c>
      <c r="AK25" s="11">
        <v>9782</v>
      </c>
      <c r="AL25" s="11">
        <v>9784</v>
      </c>
      <c r="AM25" s="11">
        <v>9702</v>
      </c>
      <c r="AN25" s="11">
        <v>9656</v>
      </c>
      <c r="AO25" s="12">
        <v>9580</v>
      </c>
      <c r="AP25" s="12">
        <v>9577</v>
      </c>
      <c r="AQ25" s="11">
        <v>9624</v>
      </c>
      <c r="AR25" s="11">
        <v>9496</v>
      </c>
      <c r="AS25" s="11">
        <v>9596</v>
      </c>
      <c r="AT25" s="11">
        <v>9518</v>
      </c>
      <c r="AU25" s="11">
        <v>9479</v>
      </c>
      <c r="AV25" s="11">
        <v>9616</v>
      </c>
      <c r="AW25" s="11">
        <v>9607</v>
      </c>
      <c r="AX25" s="11">
        <v>9691</v>
      </c>
      <c r="AY25" s="11">
        <v>9545</v>
      </c>
      <c r="AZ25" s="11">
        <v>9449</v>
      </c>
      <c r="BA25" s="11">
        <v>9372</v>
      </c>
      <c r="BB25" s="11">
        <v>9268</v>
      </c>
      <c r="BC25" s="11">
        <v>9244</v>
      </c>
      <c r="BD25" s="11">
        <v>9187</v>
      </c>
      <c r="BE25" s="11">
        <v>9177</v>
      </c>
      <c r="BF25" s="11">
        <v>9104</v>
      </c>
      <c r="BG25" s="11">
        <v>9218</v>
      </c>
      <c r="BH25" s="11">
        <v>9252</v>
      </c>
      <c r="BI25" s="11">
        <v>9391</v>
      </c>
      <c r="BJ25" s="11">
        <v>9376</v>
      </c>
      <c r="BK25" s="11">
        <v>9191</v>
      </c>
      <c r="BL25" s="11">
        <v>9228</v>
      </c>
      <c r="BM25" s="2">
        <v>9216</v>
      </c>
      <c r="BN25" s="16">
        <v>9238</v>
      </c>
      <c r="BO25" s="4">
        <v>9338</v>
      </c>
      <c r="BP25" s="4">
        <v>9266</v>
      </c>
      <c r="BQ25" s="4">
        <v>9315</v>
      </c>
      <c r="BR25" s="4">
        <v>9447</v>
      </c>
      <c r="BS25" s="4">
        <v>9487</v>
      </c>
      <c r="BT25" s="4">
        <v>9636</v>
      </c>
      <c r="BU25" s="4">
        <v>9811</v>
      </c>
      <c r="BV25" s="21">
        <v>9901</v>
      </c>
      <c r="BW25" s="21">
        <v>9870</v>
      </c>
      <c r="BX25" s="21">
        <v>9953</v>
      </c>
      <c r="BY25" s="22">
        <v>10580</v>
      </c>
      <c r="BZ25" s="22">
        <v>10074</v>
      </c>
      <c r="CA25" s="22">
        <v>10198</v>
      </c>
      <c r="CB25" s="22">
        <v>10331</v>
      </c>
      <c r="CC25" s="22">
        <v>10185</v>
      </c>
      <c r="CD25" s="22">
        <v>10193</v>
      </c>
      <c r="CE25" s="22">
        <v>10192</v>
      </c>
      <c r="CF25" s="24">
        <v>10278</v>
      </c>
      <c r="CG25" s="22">
        <v>10467</v>
      </c>
      <c r="CH25" s="22">
        <v>10548</v>
      </c>
      <c r="CI25" s="22">
        <v>10611</v>
      </c>
      <c r="CJ25" s="22">
        <v>10709</v>
      </c>
      <c r="CK25" s="22">
        <v>10625</v>
      </c>
      <c r="CL25" s="22">
        <v>10645</v>
      </c>
      <c r="CM25" s="21">
        <v>10581</v>
      </c>
      <c r="CN25" s="21">
        <v>10601</v>
      </c>
      <c r="CO25" s="21">
        <v>10546</v>
      </c>
      <c r="CP25" s="21">
        <v>10524</v>
      </c>
      <c r="CQ25" s="21">
        <v>10604</v>
      </c>
      <c r="CR25" s="21">
        <v>10739</v>
      </c>
      <c r="CS25" s="21">
        <v>10971</v>
      </c>
      <c r="CT25" s="21">
        <v>11061</v>
      </c>
      <c r="CU25" s="21">
        <v>11103</v>
      </c>
      <c r="CV25" s="21">
        <v>11037</v>
      </c>
      <c r="CW25" s="21">
        <v>11046</v>
      </c>
      <c r="CX25" s="21">
        <v>11126</v>
      </c>
      <c r="CY25" s="21">
        <v>11183</v>
      </c>
      <c r="CZ25" s="21">
        <v>11173</v>
      </c>
      <c r="DA25" s="21">
        <v>11125</v>
      </c>
      <c r="DB25" s="21">
        <v>11117</v>
      </c>
      <c r="DC25" s="21">
        <v>11318</v>
      </c>
      <c r="DD25" s="21">
        <v>11314</v>
      </c>
      <c r="DE25" s="30">
        <v>11441</v>
      </c>
      <c r="DF25" s="21">
        <v>11607</v>
      </c>
      <c r="DG25" s="33">
        <v>11598</v>
      </c>
      <c r="DH25" s="21">
        <v>11691</v>
      </c>
      <c r="DI25" s="33">
        <v>11724</v>
      </c>
      <c r="DJ25" s="21">
        <v>11818</v>
      </c>
      <c r="DK25" s="33">
        <v>11975</v>
      </c>
      <c r="DL25" s="21">
        <v>12038</v>
      </c>
      <c r="DM25" s="21">
        <v>11979</v>
      </c>
      <c r="DN25" s="21">
        <v>12057</v>
      </c>
      <c r="DO25" s="21">
        <v>12133</v>
      </c>
      <c r="DP25" s="21">
        <v>12160</v>
      </c>
      <c r="DQ25" s="21">
        <v>12415</v>
      </c>
      <c r="DR25" s="21">
        <v>12567</v>
      </c>
      <c r="DS25" s="21">
        <v>12697</v>
      </c>
      <c r="DT25" s="8">
        <v>12800</v>
      </c>
      <c r="DU25" s="8">
        <v>12870</v>
      </c>
      <c r="DV25" s="8">
        <v>12959</v>
      </c>
      <c r="DW25" s="33">
        <v>13056</v>
      </c>
      <c r="DX25" s="33">
        <v>13055</v>
      </c>
      <c r="DY25" s="33">
        <v>12998</v>
      </c>
      <c r="DZ25" s="33">
        <v>13070</v>
      </c>
      <c r="EA25" s="33">
        <v>13049</v>
      </c>
      <c r="EB25" s="33">
        <v>13038</v>
      </c>
      <c r="EC25" s="33">
        <v>13101</v>
      </c>
      <c r="ED25" s="33">
        <v>13226</v>
      </c>
      <c r="EE25" s="33">
        <v>13171</v>
      </c>
      <c r="EF25" s="33">
        <v>13131</v>
      </c>
      <c r="EG25" s="33">
        <v>13146</v>
      </c>
      <c r="EH25" s="33">
        <v>13179</v>
      </c>
      <c r="EI25" s="33">
        <v>13298</v>
      </c>
      <c r="EJ25" s="33">
        <v>13241</v>
      </c>
      <c r="EK25" s="33">
        <v>13047</v>
      </c>
      <c r="EL25" s="33">
        <v>13134</v>
      </c>
      <c r="EM25" s="33">
        <v>13260</v>
      </c>
      <c r="EN25" s="33">
        <v>13365</v>
      </c>
      <c r="EO25" s="33">
        <v>13578</v>
      </c>
      <c r="EP25" s="33">
        <v>13486</v>
      </c>
      <c r="EQ25" s="33">
        <v>13451</v>
      </c>
      <c r="ER25" s="33">
        <v>13459</v>
      </c>
      <c r="ES25" s="33">
        <v>13453</v>
      </c>
      <c r="ET25" s="33">
        <v>13502</v>
      </c>
      <c r="EU25" s="33">
        <v>13510</v>
      </c>
      <c r="EV25" s="33">
        <v>13494</v>
      </c>
      <c r="EW25" s="33">
        <v>13390</v>
      </c>
      <c r="EX25" s="33">
        <v>13364</v>
      </c>
      <c r="EY25" s="33">
        <v>13391</v>
      </c>
      <c r="EZ25" s="33">
        <v>13493</v>
      </c>
      <c r="FA25" s="33">
        <v>13534</v>
      </c>
      <c r="FB25" s="33">
        <v>13532</v>
      </c>
      <c r="FC25" s="33">
        <v>13548</v>
      </c>
      <c r="FD25" s="33">
        <v>13473</v>
      </c>
      <c r="FE25" s="33">
        <v>13461</v>
      </c>
      <c r="FF25" s="33">
        <v>13481</v>
      </c>
      <c r="FG25" s="33">
        <v>13562</v>
      </c>
      <c r="FH25" s="33">
        <v>13512</v>
      </c>
      <c r="FI25" s="33">
        <v>13528</v>
      </c>
      <c r="FJ25" s="33">
        <v>13454</v>
      </c>
      <c r="FK25" s="33">
        <v>13535</v>
      </c>
      <c r="FL25" s="33">
        <v>13678</v>
      </c>
      <c r="FM25" s="33">
        <v>13799</v>
      </c>
      <c r="FN25" s="33">
        <v>13794</v>
      </c>
      <c r="FO25" s="33">
        <v>13718</v>
      </c>
      <c r="FP25" s="33">
        <v>13671</v>
      </c>
      <c r="FQ25" s="33">
        <v>13675</v>
      </c>
      <c r="FR25" s="8">
        <v>13690</v>
      </c>
      <c r="FS25" s="8">
        <v>13719</v>
      </c>
      <c r="FT25" s="8">
        <v>13642</v>
      </c>
      <c r="FU25" s="36">
        <v>13633</v>
      </c>
      <c r="FV25" s="8">
        <v>13629</v>
      </c>
      <c r="FW25" s="8">
        <v>13650</v>
      </c>
      <c r="FX25" s="8">
        <v>13593</v>
      </c>
      <c r="FY25" s="8">
        <v>13708</v>
      </c>
      <c r="FZ25" s="8">
        <v>13734</v>
      </c>
      <c r="GA25" s="8">
        <v>13693</v>
      </c>
      <c r="GB25" s="8">
        <v>13625</v>
      </c>
      <c r="GC25" s="8">
        <v>13714</v>
      </c>
      <c r="GD25" s="8">
        <v>13767</v>
      </c>
      <c r="GE25" s="8">
        <v>13945</v>
      </c>
      <c r="GF25" s="8">
        <v>13884</v>
      </c>
      <c r="GG25" s="8">
        <v>13847</v>
      </c>
      <c r="GH25" s="8">
        <v>13924</v>
      </c>
      <c r="GI25" s="8">
        <v>13961</v>
      </c>
      <c r="GJ25" s="8">
        <v>13999</v>
      </c>
      <c r="GK25" s="8">
        <v>13953</v>
      </c>
      <c r="GL25" s="8">
        <v>14043</v>
      </c>
      <c r="GM25" s="8">
        <v>13885</v>
      </c>
      <c r="GN25" s="8">
        <v>13838</v>
      </c>
      <c r="GO25" s="8">
        <v>13783</v>
      </c>
      <c r="GP25" s="8">
        <v>13828</v>
      </c>
      <c r="GQ25" s="8">
        <v>13867</v>
      </c>
      <c r="GR25" s="8">
        <v>13875</v>
      </c>
      <c r="GS25" s="8">
        <v>13808</v>
      </c>
      <c r="GT25" s="8">
        <v>13845</v>
      </c>
      <c r="GU25" s="8">
        <v>13917</v>
      </c>
      <c r="GV25" s="8">
        <v>13939</v>
      </c>
      <c r="GW25" s="8">
        <v>14115</v>
      </c>
      <c r="GX25" s="8">
        <v>14165</v>
      </c>
      <c r="GY25" s="8">
        <v>14107</v>
      </c>
      <c r="GZ25" s="8">
        <v>14135</v>
      </c>
      <c r="HA25" s="8">
        <v>14260</v>
      </c>
      <c r="HB25" s="8">
        <v>14265</v>
      </c>
      <c r="HC25" s="8">
        <v>14217</v>
      </c>
      <c r="HD25" s="8">
        <v>14221</v>
      </c>
      <c r="HE25" s="8">
        <v>14137</v>
      </c>
      <c r="HF25" s="8">
        <v>14021</v>
      </c>
      <c r="HG25" s="33">
        <v>14026</v>
      </c>
      <c r="HH25" s="33">
        <v>14014</v>
      </c>
      <c r="HI25" s="33">
        <v>14027</v>
      </c>
      <c r="HJ25" s="33">
        <v>13982</v>
      </c>
      <c r="HK25" s="33">
        <v>13935</v>
      </c>
      <c r="HL25" s="33">
        <v>13900</v>
      </c>
      <c r="HM25" s="33">
        <v>13689</v>
      </c>
      <c r="HN25" s="33">
        <v>13591</v>
      </c>
      <c r="HO25" s="33">
        <v>13550</v>
      </c>
      <c r="HP25" s="33">
        <v>13502</v>
      </c>
      <c r="HQ25" s="33">
        <v>13372</v>
      </c>
      <c r="HR25" s="33">
        <v>13243</v>
      </c>
      <c r="HS25" s="33">
        <v>13245</v>
      </c>
      <c r="HT25" s="33">
        <v>13168</v>
      </c>
      <c r="HU25" s="33">
        <v>13183</v>
      </c>
      <c r="HV25" s="8">
        <v>13181</v>
      </c>
      <c r="HW25" s="8">
        <v>13071</v>
      </c>
      <c r="HX25" s="8">
        <v>12959</v>
      </c>
      <c r="HY25" s="8">
        <v>12790</v>
      </c>
      <c r="HZ25" s="8">
        <v>12697</v>
      </c>
      <c r="IA25" s="8">
        <v>12671</v>
      </c>
      <c r="IB25" s="8">
        <v>12476</v>
      </c>
      <c r="IC25" s="8">
        <v>12321</v>
      </c>
      <c r="ID25" s="8">
        <v>12149</v>
      </c>
      <c r="IE25" s="8">
        <v>12143</v>
      </c>
      <c r="IF25" s="8">
        <v>12076</v>
      </c>
      <c r="IG25" s="8">
        <v>11934</v>
      </c>
      <c r="IH25" s="8">
        <v>11884</v>
      </c>
      <c r="II25" s="8">
        <v>11815</v>
      </c>
      <c r="IJ25" s="8">
        <v>11681</v>
      </c>
      <c r="IK25" s="8">
        <v>11539</v>
      </c>
      <c r="IL25" s="8">
        <v>11457</v>
      </c>
      <c r="IM25" s="8">
        <v>11400</v>
      </c>
      <c r="IN25" s="8">
        <v>11303</v>
      </c>
      <c r="IO25" s="8">
        <v>11159</v>
      </c>
      <c r="IP25" s="8">
        <v>11070</v>
      </c>
      <c r="IQ25" s="8">
        <v>11041</v>
      </c>
      <c r="IR25" s="8">
        <v>11085</v>
      </c>
      <c r="IS25" s="8">
        <v>11049</v>
      </c>
      <c r="IT25" s="8">
        <v>11140</v>
      </c>
      <c r="IU25" s="8">
        <v>11119</v>
      </c>
      <c r="IV25" s="8">
        <v>11209</v>
      </c>
      <c r="IW25" s="8">
        <v>11394</v>
      </c>
      <c r="IX25" s="8">
        <v>11639</v>
      </c>
      <c r="IY25" s="8">
        <v>11755</v>
      </c>
      <c r="IZ25" s="8">
        <v>11862</v>
      </c>
      <c r="JA25" s="8">
        <v>11935</v>
      </c>
      <c r="JB25" s="8">
        <v>12072</v>
      </c>
      <c r="JC25" s="8">
        <v>12209</v>
      </c>
      <c r="JD25" s="8">
        <v>12388</v>
      </c>
      <c r="JE25" s="8">
        <v>12526</v>
      </c>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row>
    <row r="26" spans="1:397" x14ac:dyDescent="0.2">
      <c r="A26" s="13"/>
      <c r="B26" s="11"/>
      <c r="C26" s="11"/>
      <c r="D26" s="11"/>
      <c r="E26" s="11"/>
      <c r="F26" s="11"/>
      <c r="G26" s="13"/>
      <c r="H26" s="11"/>
      <c r="I26" s="13"/>
      <c r="J26" s="13"/>
      <c r="K26" s="13"/>
      <c r="L26" s="11"/>
      <c r="M26" s="13"/>
      <c r="N26" s="13"/>
      <c r="O26" s="13"/>
      <c r="P26" s="13"/>
      <c r="Q26" s="14"/>
      <c r="R26" s="14"/>
      <c r="S26" s="14"/>
      <c r="T26" s="14"/>
      <c r="U26" s="14"/>
      <c r="V26" s="14"/>
      <c r="W26" s="14"/>
      <c r="X26" s="14"/>
      <c r="Y26" s="14"/>
      <c r="Z26" s="14"/>
      <c r="AA26" s="14"/>
      <c r="AB26" s="11"/>
      <c r="AC26" s="11"/>
      <c r="AD26" s="11"/>
      <c r="AE26" s="11"/>
      <c r="AF26" s="11"/>
      <c r="AG26" s="11"/>
      <c r="AH26" s="11"/>
      <c r="AI26" s="11"/>
      <c r="AJ26" s="11"/>
      <c r="AK26" s="14"/>
      <c r="AL26" s="14"/>
      <c r="AM26" s="14"/>
      <c r="AN26" s="14"/>
      <c r="AO26" s="14"/>
      <c r="AP26" s="15"/>
      <c r="AQ26" s="14"/>
      <c r="AR26" s="14"/>
      <c r="AS26" s="14"/>
      <c r="AT26" s="14"/>
      <c r="AU26" s="14"/>
      <c r="AV26" s="14"/>
      <c r="AW26" s="14"/>
      <c r="AX26" s="14"/>
      <c r="AY26" s="14"/>
      <c r="AZ26" s="14"/>
      <c r="BA26" s="14"/>
      <c r="BB26" s="14"/>
      <c r="BC26" s="14"/>
      <c r="BD26" s="14"/>
      <c r="BE26" s="14"/>
      <c r="BF26" s="14"/>
      <c r="BG26" s="14"/>
      <c r="BH26" s="14"/>
      <c r="BI26" s="14"/>
      <c r="BJ26" s="14"/>
      <c r="BK26" s="14"/>
      <c r="BL26" s="14"/>
      <c r="BO26" s="4"/>
      <c r="BP26" s="4"/>
      <c r="BQ26" s="4"/>
      <c r="BR26" s="4"/>
      <c r="BS26" s="4"/>
      <c r="BT26" s="4"/>
      <c r="BU26" s="4"/>
      <c r="BV26" s="4"/>
      <c r="BW26" s="4"/>
      <c r="BX26" s="4"/>
      <c r="BY26" s="4"/>
      <c r="CF26" s="23"/>
      <c r="DG26" s="32"/>
      <c r="DT26" s="8"/>
      <c r="DU26" s="8"/>
      <c r="DV26" s="8"/>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R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33"/>
      <c r="HH26" s="33"/>
      <c r="HI26" s="33"/>
      <c r="HJ26" s="33"/>
      <c r="HK26" s="33"/>
      <c r="HL26" s="33"/>
      <c r="HM26" s="33"/>
      <c r="HN26" s="33"/>
      <c r="HO26" s="33"/>
      <c r="HP26" s="33"/>
      <c r="HQ26" s="33"/>
      <c r="HR26" s="33"/>
      <c r="HS26" s="33"/>
      <c r="HT26" s="33"/>
      <c r="HU26" s="33"/>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row>
    <row r="27" spans="1:397" ht="14.25" x14ac:dyDescent="0.2">
      <c r="A27" s="13" t="s">
        <v>15</v>
      </c>
      <c r="B27" s="11">
        <f>SUM(1175+821)</f>
        <v>1996</v>
      </c>
      <c r="C27" s="11">
        <v>1952</v>
      </c>
      <c r="D27" s="11">
        <f>SUM(1124+830)</f>
        <v>1954</v>
      </c>
      <c r="E27" s="11">
        <f>SUM(1098+823)</f>
        <v>1921</v>
      </c>
      <c r="F27" s="11">
        <f>SUM(1066+815)</f>
        <v>1881</v>
      </c>
      <c r="G27" s="11">
        <f>SUM(1078+817)</f>
        <v>1895</v>
      </c>
      <c r="H27" s="11">
        <f>SUM(1073+825)</f>
        <v>1898</v>
      </c>
      <c r="I27" s="11">
        <f>SUM(1081+804)</f>
        <v>1885</v>
      </c>
      <c r="J27" s="11">
        <f>SUM(1103+792)</f>
        <v>1895</v>
      </c>
      <c r="K27" s="11">
        <f>SUM(1118+807)</f>
        <v>1925</v>
      </c>
      <c r="L27" s="11">
        <f>SUM(1149+779)</f>
        <v>1928</v>
      </c>
      <c r="M27" s="11">
        <f>SUM(1167+813)</f>
        <v>1980</v>
      </c>
      <c r="N27" s="11">
        <f>SUM(1197+816)</f>
        <v>2013</v>
      </c>
      <c r="O27" s="11">
        <f>SUM(1184+818)</f>
        <v>2002</v>
      </c>
      <c r="P27" s="11">
        <v>1988</v>
      </c>
      <c r="Q27" s="11">
        <f>SUM(1150+807)</f>
        <v>1957</v>
      </c>
      <c r="R27" s="11">
        <f>SUM(1156+782)</f>
        <v>1938</v>
      </c>
      <c r="S27" s="11">
        <f>SUM(1126+775)</f>
        <v>1901</v>
      </c>
      <c r="T27" s="11">
        <f>SUM(1108+774)</f>
        <v>1882</v>
      </c>
      <c r="U27" s="11">
        <f>SUM(1122+769)</f>
        <v>1891</v>
      </c>
      <c r="V27" s="11">
        <f>SUM(1108+811)</f>
        <v>1919</v>
      </c>
      <c r="W27" s="11">
        <f>SUM(1086+824)</f>
        <v>1910</v>
      </c>
      <c r="X27" s="11">
        <f>SUM(1083+836)</f>
        <v>1919</v>
      </c>
      <c r="Y27" s="11">
        <f>SUM(1051+857)</f>
        <v>1908</v>
      </c>
      <c r="Z27" s="11">
        <v>1917</v>
      </c>
      <c r="AA27" s="11">
        <v>1889</v>
      </c>
      <c r="AB27" s="11">
        <v>1881</v>
      </c>
      <c r="AC27" s="11">
        <v>1912</v>
      </c>
      <c r="AD27" s="11">
        <v>1900</v>
      </c>
      <c r="AE27" s="11">
        <v>1933</v>
      </c>
      <c r="AF27" s="11">
        <v>1882</v>
      </c>
      <c r="AG27" s="11">
        <v>1875</v>
      </c>
      <c r="AH27" s="11">
        <v>1863</v>
      </c>
      <c r="AI27" s="11">
        <v>1842</v>
      </c>
      <c r="AJ27" s="11">
        <v>1834</v>
      </c>
      <c r="AK27" s="11">
        <v>1819</v>
      </c>
      <c r="AL27" s="11">
        <v>1812</v>
      </c>
      <c r="AM27" s="11">
        <v>1836</v>
      </c>
      <c r="AN27" s="11">
        <v>1843</v>
      </c>
      <c r="AO27" s="12">
        <v>1827</v>
      </c>
      <c r="AP27" s="12">
        <v>1842</v>
      </c>
      <c r="AQ27" s="11">
        <v>1856</v>
      </c>
      <c r="AR27" s="11">
        <v>1892</v>
      </c>
      <c r="AS27" s="11">
        <v>2029</v>
      </c>
      <c r="AT27" s="11">
        <v>1936</v>
      </c>
      <c r="AU27" s="11">
        <v>1911</v>
      </c>
      <c r="AV27" s="11">
        <v>1915</v>
      </c>
      <c r="AW27" s="11">
        <v>1929</v>
      </c>
      <c r="AX27" s="11">
        <v>1961</v>
      </c>
      <c r="AY27" s="11">
        <v>1952</v>
      </c>
      <c r="AZ27" s="11">
        <v>1999</v>
      </c>
      <c r="BA27" s="11">
        <v>2008</v>
      </c>
      <c r="BB27" s="11">
        <v>2093</v>
      </c>
      <c r="BC27" s="11">
        <v>2056</v>
      </c>
      <c r="BD27" s="11">
        <v>2041</v>
      </c>
      <c r="BE27" s="11">
        <v>2017</v>
      </c>
      <c r="BF27" s="11">
        <v>1985</v>
      </c>
      <c r="BG27" s="11">
        <v>2047</v>
      </c>
      <c r="BH27" s="11">
        <v>2059</v>
      </c>
      <c r="BI27" s="11">
        <v>2077</v>
      </c>
      <c r="BJ27" s="11">
        <v>2045</v>
      </c>
      <c r="BK27" s="11">
        <v>2037</v>
      </c>
      <c r="BL27" s="11">
        <v>2036</v>
      </c>
      <c r="BM27" s="2">
        <v>2057</v>
      </c>
      <c r="BN27" s="16">
        <v>2051</v>
      </c>
      <c r="BO27" s="4">
        <v>2039</v>
      </c>
      <c r="BP27" s="4">
        <v>2003</v>
      </c>
      <c r="BQ27" s="4">
        <v>1927</v>
      </c>
      <c r="BR27" s="4">
        <v>1879</v>
      </c>
      <c r="BS27" s="4">
        <v>1853</v>
      </c>
      <c r="BT27" s="4">
        <v>1832</v>
      </c>
      <c r="BU27" s="4">
        <v>1815</v>
      </c>
      <c r="BV27" s="21">
        <v>1816</v>
      </c>
      <c r="BW27" s="21">
        <v>1821</v>
      </c>
      <c r="BX27" s="21">
        <v>1800</v>
      </c>
      <c r="BY27" s="22">
        <v>2236</v>
      </c>
      <c r="BZ27" s="22">
        <v>1755</v>
      </c>
      <c r="CA27" s="22">
        <v>1751</v>
      </c>
      <c r="CB27" s="22">
        <v>1751</v>
      </c>
      <c r="CC27" s="22">
        <v>1705</v>
      </c>
      <c r="CD27" s="22">
        <v>1705</v>
      </c>
      <c r="CE27" s="22">
        <v>1727</v>
      </c>
      <c r="CF27" s="24">
        <v>1744</v>
      </c>
      <c r="CG27" s="22">
        <v>1772</v>
      </c>
      <c r="CH27" s="22">
        <v>1764</v>
      </c>
      <c r="CI27" s="22">
        <v>1732</v>
      </c>
      <c r="CJ27" s="22">
        <v>1741</v>
      </c>
      <c r="CK27" s="22">
        <v>1767</v>
      </c>
      <c r="CL27" s="22">
        <v>1778</v>
      </c>
      <c r="CM27" s="21">
        <v>1767</v>
      </c>
      <c r="CN27" s="21">
        <v>1724</v>
      </c>
      <c r="CO27" s="21">
        <v>1717</v>
      </c>
      <c r="CP27" s="21">
        <v>1715</v>
      </c>
      <c r="CQ27" s="21">
        <v>1744</v>
      </c>
      <c r="CR27" s="21">
        <v>1774</v>
      </c>
      <c r="CS27" s="21">
        <v>1792</v>
      </c>
      <c r="CT27" s="21">
        <v>1799</v>
      </c>
      <c r="CU27" s="21">
        <v>1823</v>
      </c>
      <c r="CV27" s="21">
        <v>1808</v>
      </c>
      <c r="CW27" s="21">
        <v>1828</v>
      </c>
      <c r="CX27" s="21">
        <v>1826</v>
      </c>
      <c r="CY27" s="21">
        <v>1832</v>
      </c>
      <c r="CZ27" s="21">
        <v>1811</v>
      </c>
      <c r="DA27" s="21">
        <v>1780</v>
      </c>
      <c r="DB27" s="21">
        <v>1812</v>
      </c>
      <c r="DC27" s="21">
        <v>1841</v>
      </c>
      <c r="DD27" s="21">
        <v>1881</v>
      </c>
      <c r="DE27" s="30">
        <v>1930</v>
      </c>
      <c r="DF27" s="21">
        <v>1907</v>
      </c>
      <c r="DG27" s="33">
        <v>1944</v>
      </c>
      <c r="DH27" s="21">
        <v>1982</v>
      </c>
      <c r="DI27" s="33">
        <v>1969</v>
      </c>
      <c r="DJ27" s="21">
        <v>1964</v>
      </c>
      <c r="DK27" s="33">
        <v>1993</v>
      </c>
      <c r="DL27" s="21">
        <v>1959</v>
      </c>
      <c r="DM27" s="21">
        <v>1910</v>
      </c>
      <c r="DN27" s="21">
        <v>1911</v>
      </c>
      <c r="DO27" s="21">
        <v>1957</v>
      </c>
      <c r="DP27" s="21">
        <v>1982</v>
      </c>
      <c r="DQ27" s="21">
        <v>2000</v>
      </c>
      <c r="DR27" s="21">
        <v>2022</v>
      </c>
      <c r="DS27" s="21">
        <v>2044</v>
      </c>
      <c r="DT27" s="8">
        <v>2088</v>
      </c>
      <c r="DU27" s="8">
        <v>2093</v>
      </c>
      <c r="DV27" s="8">
        <v>2125</v>
      </c>
      <c r="DW27" s="33">
        <v>2090</v>
      </c>
      <c r="DX27" s="33">
        <v>2117</v>
      </c>
      <c r="DY27" s="33">
        <v>2082</v>
      </c>
      <c r="DZ27" s="33">
        <v>2077</v>
      </c>
      <c r="EA27" s="33">
        <v>2146</v>
      </c>
      <c r="EB27" s="33">
        <v>2206</v>
      </c>
      <c r="EC27" s="33">
        <v>2272</v>
      </c>
      <c r="ED27" s="33">
        <v>2310</v>
      </c>
      <c r="EE27" s="33">
        <v>2272</v>
      </c>
      <c r="EF27" s="33">
        <v>2323</v>
      </c>
      <c r="EG27" s="33">
        <v>2352</v>
      </c>
      <c r="EH27" s="33">
        <v>2379</v>
      </c>
      <c r="EI27" s="33">
        <v>2423</v>
      </c>
      <c r="EJ27" s="33">
        <v>2426</v>
      </c>
      <c r="EK27" s="33">
        <v>2368</v>
      </c>
      <c r="EL27" s="33">
        <v>2391</v>
      </c>
      <c r="EM27" s="33">
        <v>2408</v>
      </c>
      <c r="EN27" s="33">
        <v>2454</v>
      </c>
      <c r="EO27" s="33">
        <v>2486</v>
      </c>
      <c r="EP27" s="33">
        <v>2543</v>
      </c>
      <c r="EQ27" s="33">
        <v>2553</v>
      </c>
      <c r="ER27" s="33">
        <v>2558</v>
      </c>
      <c r="ES27" s="33">
        <v>2504</v>
      </c>
      <c r="ET27" s="33">
        <v>2482</v>
      </c>
      <c r="EU27" s="33">
        <v>2471</v>
      </c>
      <c r="EV27" s="33">
        <v>2462</v>
      </c>
      <c r="EW27" s="33">
        <v>2467</v>
      </c>
      <c r="EX27" s="33">
        <v>2491</v>
      </c>
      <c r="EY27" s="33">
        <v>2527</v>
      </c>
      <c r="EZ27" s="33">
        <v>2571</v>
      </c>
      <c r="FA27" s="33">
        <v>2572</v>
      </c>
      <c r="FB27" s="33">
        <v>2610</v>
      </c>
      <c r="FC27" s="33">
        <v>2583</v>
      </c>
      <c r="FD27" s="33">
        <v>2621</v>
      </c>
      <c r="FE27" s="33">
        <v>2668</v>
      </c>
      <c r="FF27" s="33">
        <v>2713</v>
      </c>
      <c r="FG27" s="33">
        <v>2709</v>
      </c>
      <c r="FH27" s="33">
        <v>2692</v>
      </c>
      <c r="FI27" s="33">
        <v>2658</v>
      </c>
      <c r="FJ27" s="33">
        <v>2586</v>
      </c>
      <c r="FK27" s="33">
        <v>2625</v>
      </c>
      <c r="FL27" s="33">
        <v>2647</v>
      </c>
      <c r="FM27" s="33">
        <v>2642</v>
      </c>
      <c r="FN27" s="33">
        <v>2656</v>
      </c>
      <c r="FO27" s="33">
        <v>2652</v>
      </c>
      <c r="FP27" s="33">
        <v>2684</v>
      </c>
      <c r="FQ27" s="33">
        <v>2636</v>
      </c>
      <c r="FR27" s="8">
        <v>2671</v>
      </c>
      <c r="FS27" s="8">
        <v>2699</v>
      </c>
      <c r="FT27" s="8">
        <v>2625</v>
      </c>
      <c r="FU27" s="36">
        <v>2601</v>
      </c>
      <c r="FV27" s="8">
        <v>2547</v>
      </c>
      <c r="FW27" s="8">
        <v>2588</v>
      </c>
      <c r="FX27" s="8">
        <v>2636</v>
      </c>
      <c r="FY27" s="8">
        <v>2644</v>
      </c>
      <c r="FZ27" s="8">
        <v>2630</v>
      </c>
      <c r="GA27" s="8">
        <v>2613</v>
      </c>
      <c r="GB27" s="8">
        <v>2627</v>
      </c>
      <c r="GC27" s="8">
        <v>2664</v>
      </c>
      <c r="GD27" s="8">
        <v>2594</v>
      </c>
      <c r="GE27" s="8">
        <v>2603</v>
      </c>
      <c r="GF27" s="8">
        <v>2569</v>
      </c>
      <c r="GG27" s="8">
        <v>2526</v>
      </c>
      <c r="GH27" s="8">
        <v>2541</v>
      </c>
      <c r="GI27" s="8">
        <v>2600</v>
      </c>
      <c r="GJ27" s="8">
        <v>2611</v>
      </c>
      <c r="GK27" s="8">
        <v>2619</v>
      </c>
      <c r="GL27" s="8">
        <v>2610</v>
      </c>
      <c r="GM27" s="8">
        <v>2557</v>
      </c>
      <c r="GN27" s="8">
        <v>2541</v>
      </c>
      <c r="GO27" s="8">
        <v>2495</v>
      </c>
      <c r="GP27" s="8">
        <v>2497</v>
      </c>
      <c r="GQ27" s="8">
        <v>2524</v>
      </c>
      <c r="GR27" s="8">
        <v>2541</v>
      </c>
      <c r="GS27" s="8">
        <v>2529</v>
      </c>
      <c r="GT27" s="8">
        <v>2531</v>
      </c>
      <c r="GU27" s="8">
        <v>2593</v>
      </c>
      <c r="GV27" s="8">
        <v>2614</v>
      </c>
      <c r="GW27" s="8">
        <v>2656</v>
      </c>
      <c r="GX27" s="8">
        <v>2643</v>
      </c>
      <c r="GY27" s="8">
        <v>2617</v>
      </c>
      <c r="GZ27" s="8">
        <v>2600</v>
      </c>
      <c r="HA27" s="8">
        <v>2571</v>
      </c>
      <c r="HB27" s="8">
        <v>2572</v>
      </c>
      <c r="HC27" s="8">
        <v>2577</v>
      </c>
      <c r="HD27" s="8">
        <v>2556</v>
      </c>
      <c r="HE27" s="8">
        <v>2502</v>
      </c>
      <c r="HF27" s="8">
        <v>2459</v>
      </c>
      <c r="HG27" s="33">
        <v>2493</v>
      </c>
      <c r="HH27" s="33">
        <v>2468</v>
      </c>
      <c r="HI27" s="33">
        <v>2473</v>
      </c>
      <c r="HJ27" s="33">
        <v>2422</v>
      </c>
      <c r="HK27" s="33">
        <v>2381</v>
      </c>
      <c r="HL27" s="33">
        <v>2396</v>
      </c>
      <c r="HM27" s="33">
        <v>2315</v>
      </c>
      <c r="HN27" s="33">
        <v>2296</v>
      </c>
      <c r="HO27" s="33">
        <f>1678+610</f>
        <v>2288</v>
      </c>
      <c r="HP27" s="33">
        <f>1713+592</f>
        <v>2305</v>
      </c>
      <c r="HQ27" s="33">
        <f>1707+572</f>
        <v>2279</v>
      </c>
      <c r="HR27" s="33">
        <f>1745+540</f>
        <v>2285</v>
      </c>
      <c r="HS27" s="33">
        <v>2285</v>
      </c>
      <c r="HT27" s="33">
        <v>2289</v>
      </c>
      <c r="HU27" s="33">
        <v>2278</v>
      </c>
      <c r="HV27" s="8">
        <v>2300</v>
      </c>
      <c r="HW27" s="8">
        <v>2232</v>
      </c>
      <c r="HX27" s="8">
        <v>2170</v>
      </c>
      <c r="HY27" s="8">
        <v>2146</v>
      </c>
      <c r="HZ27" s="8">
        <v>2146</v>
      </c>
      <c r="IA27" s="8">
        <v>2109</v>
      </c>
      <c r="IB27" s="8">
        <v>2097</v>
      </c>
      <c r="IC27" s="8">
        <v>2080</v>
      </c>
      <c r="ID27" s="8">
        <v>2047</v>
      </c>
      <c r="IE27" s="8">
        <v>2038</v>
      </c>
      <c r="IF27" s="8">
        <v>2051</v>
      </c>
      <c r="IG27" s="8">
        <v>2037</v>
      </c>
      <c r="IH27" s="8">
        <v>2016</v>
      </c>
      <c r="II27" s="8">
        <v>1974</v>
      </c>
      <c r="IJ27" s="8">
        <v>1951</v>
      </c>
      <c r="IK27" s="8">
        <v>1935</v>
      </c>
      <c r="IL27" s="8">
        <v>1931</v>
      </c>
      <c r="IM27" s="8">
        <v>1887</v>
      </c>
      <c r="IN27" s="8">
        <v>1867</v>
      </c>
      <c r="IO27" s="8">
        <v>1834</v>
      </c>
      <c r="IP27" s="8">
        <v>1786</v>
      </c>
      <c r="IQ27" s="8">
        <v>1758</v>
      </c>
      <c r="IR27" s="8">
        <v>1742</v>
      </c>
      <c r="IS27" s="8">
        <v>1773</v>
      </c>
      <c r="IT27" s="8">
        <v>1755</v>
      </c>
      <c r="IU27" s="8">
        <v>1747</v>
      </c>
      <c r="IV27" s="8">
        <v>1735</v>
      </c>
      <c r="IW27" s="8">
        <v>1741</v>
      </c>
      <c r="IX27" s="8">
        <v>1696</v>
      </c>
      <c r="IY27" s="8">
        <v>1671</v>
      </c>
      <c r="IZ27" s="8">
        <v>1646</v>
      </c>
      <c r="JA27" s="8">
        <v>1610</v>
      </c>
      <c r="JB27" s="8">
        <v>1622</v>
      </c>
      <c r="JC27" s="8">
        <v>1609</v>
      </c>
      <c r="JD27" s="8">
        <v>1616</v>
      </c>
      <c r="JE27" s="8">
        <v>1578</v>
      </c>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c r="NN27" s="8"/>
      <c r="NO27" s="8"/>
      <c r="NP27" s="8"/>
      <c r="NQ27" s="8"/>
      <c r="NR27" s="8"/>
      <c r="NS27" s="8"/>
      <c r="NT27" s="8"/>
      <c r="NU27" s="8"/>
      <c r="NV27" s="8"/>
      <c r="NW27" s="8"/>
      <c r="NX27" s="8"/>
      <c r="NY27" s="8"/>
      <c r="NZ27" s="8"/>
      <c r="OA27" s="8"/>
      <c r="OB27" s="8"/>
      <c r="OC27" s="8"/>
      <c r="OD27" s="8"/>
      <c r="OE27" s="8"/>
      <c r="OF27" s="8"/>
      <c r="OG27" s="8"/>
    </row>
    <row r="28" spans="1:397" x14ac:dyDescent="0.2">
      <c r="A28" s="13"/>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2"/>
      <c r="AP28" s="12"/>
      <c r="AQ28" s="11"/>
      <c r="AR28" s="11"/>
      <c r="AS28" s="11"/>
      <c r="AT28" s="11"/>
      <c r="AU28" s="11"/>
      <c r="AV28" s="11"/>
      <c r="AW28" s="11"/>
      <c r="AX28" s="11"/>
      <c r="AY28" s="11"/>
      <c r="AZ28" s="11"/>
      <c r="BA28" s="11"/>
      <c r="BB28" s="11"/>
      <c r="BC28" s="11"/>
      <c r="BD28" s="11"/>
      <c r="BE28" s="11"/>
      <c r="BF28" s="11"/>
      <c r="BG28" s="11"/>
      <c r="BH28" s="11"/>
      <c r="BI28" s="11"/>
      <c r="BJ28" s="11"/>
      <c r="BK28" s="11"/>
      <c r="BL28" s="11"/>
      <c r="BM28" s="2"/>
      <c r="BN28" s="16"/>
      <c r="BO28" s="4"/>
      <c r="BP28" s="4"/>
      <c r="BQ28" s="4"/>
      <c r="BR28" s="4"/>
      <c r="BS28" s="4"/>
      <c r="BT28" s="4"/>
      <c r="BU28" s="4"/>
      <c r="BV28" s="21"/>
      <c r="BW28" s="21"/>
      <c r="BX28" s="21"/>
      <c r="BY28" s="22"/>
      <c r="BZ28" s="22"/>
      <c r="CA28" s="22"/>
      <c r="CB28" s="22"/>
      <c r="CC28" s="22"/>
      <c r="CD28" s="22"/>
      <c r="CE28" s="22"/>
      <c r="CF28" s="24"/>
      <c r="CG28" s="22"/>
      <c r="CH28" s="22"/>
      <c r="CI28" s="22"/>
      <c r="CJ28" s="22"/>
      <c r="CK28" s="22"/>
      <c r="CL28" s="22"/>
      <c r="CM28" s="21"/>
      <c r="CN28" s="21"/>
      <c r="CO28" s="21"/>
      <c r="CP28" s="21"/>
      <c r="CQ28" s="21"/>
      <c r="CR28" s="21"/>
      <c r="CS28" s="21"/>
      <c r="CT28" s="21"/>
      <c r="CU28" s="21"/>
      <c r="CV28" s="21"/>
      <c r="CW28" s="21"/>
      <c r="CX28" s="21"/>
      <c r="CY28" s="21"/>
      <c r="CZ28" s="21"/>
      <c r="DA28" s="21"/>
      <c r="DB28" s="21"/>
      <c r="DC28" s="21"/>
      <c r="DD28" s="21"/>
      <c r="DE28" s="30"/>
      <c r="DF28" s="21"/>
      <c r="DG28" s="33"/>
      <c r="DH28" s="21"/>
      <c r="DI28" s="33"/>
      <c r="DJ28" s="21"/>
      <c r="DK28" s="33"/>
      <c r="DL28" s="21"/>
      <c r="DM28" s="21"/>
      <c r="DN28" s="21"/>
      <c r="DO28" s="21"/>
      <c r="DP28" s="21"/>
      <c r="DQ28" s="21"/>
      <c r="DR28" s="21"/>
      <c r="DS28" s="21"/>
      <c r="DT28" s="8"/>
      <c r="DU28" s="8"/>
      <c r="DV28" s="8"/>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R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33"/>
      <c r="HH28" s="33"/>
      <c r="HI28" s="33"/>
      <c r="HJ28" s="33"/>
      <c r="HK28" s="33"/>
      <c r="HL28" s="33"/>
      <c r="HM28" s="33"/>
      <c r="HN28" s="33"/>
      <c r="HO28" s="33"/>
      <c r="HP28" s="33"/>
      <c r="HQ28" s="33"/>
      <c r="HR28" s="33"/>
      <c r="HS28" s="33"/>
      <c r="HT28" s="33"/>
      <c r="HU28" s="33"/>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row>
    <row r="29" spans="1:397" ht="14.25" x14ac:dyDescent="0.2">
      <c r="A29" s="23" t="s">
        <v>21</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2"/>
      <c r="AP29" s="12"/>
      <c r="AQ29" s="11"/>
      <c r="AR29" s="11"/>
      <c r="AS29" s="11"/>
      <c r="AT29" s="11"/>
      <c r="AU29" s="11"/>
      <c r="AV29" s="11"/>
      <c r="AW29" s="11"/>
      <c r="AX29" s="11"/>
      <c r="AY29" s="11"/>
      <c r="AZ29" s="11"/>
      <c r="BA29" s="11"/>
      <c r="BB29" s="11"/>
      <c r="BC29" s="11"/>
      <c r="BD29" s="11"/>
      <c r="BE29" s="11"/>
      <c r="BF29" s="11"/>
      <c r="BG29" s="11"/>
      <c r="BH29" s="11"/>
      <c r="BI29" s="11"/>
      <c r="BJ29" s="11"/>
      <c r="BK29" s="11"/>
      <c r="BL29" s="11"/>
      <c r="BM29" s="2"/>
      <c r="BN29" s="16"/>
      <c r="BO29" s="4"/>
      <c r="BP29" s="4"/>
      <c r="BQ29" s="4"/>
      <c r="BR29" s="4"/>
      <c r="BS29" s="4"/>
      <c r="BT29" s="4"/>
      <c r="BU29" s="4"/>
      <c r="BV29" s="21"/>
      <c r="BW29" s="21"/>
      <c r="BX29" s="21"/>
      <c r="BY29" s="22"/>
      <c r="BZ29" s="22"/>
      <c r="CA29" s="22"/>
      <c r="CB29" s="22"/>
      <c r="CC29" s="22"/>
      <c r="CD29" s="22"/>
      <c r="CE29" s="22"/>
      <c r="CF29" s="24"/>
      <c r="CG29" s="22"/>
      <c r="CH29" s="22"/>
      <c r="CI29" s="22"/>
      <c r="CJ29" s="22"/>
      <c r="CK29" s="22"/>
      <c r="CL29" s="22"/>
      <c r="CM29" s="21"/>
      <c r="CN29" s="21"/>
      <c r="CO29" s="21"/>
      <c r="CP29" s="21"/>
      <c r="CQ29" s="21"/>
      <c r="CR29" s="21"/>
      <c r="CS29" s="21"/>
      <c r="CT29" s="21"/>
      <c r="CU29" s="21"/>
      <c r="CV29" s="21"/>
      <c r="CW29" s="21"/>
      <c r="CX29" s="21"/>
      <c r="CY29" s="21"/>
      <c r="CZ29" s="21"/>
      <c r="DA29" s="21"/>
      <c r="DB29" s="21"/>
      <c r="DC29" s="21"/>
      <c r="DD29" s="21"/>
      <c r="DE29" s="30"/>
      <c r="DF29" s="21"/>
      <c r="DG29" s="33"/>
      <c r="DH29" s="21"/>
      <c r="DI29" s="33"/>
      <c r="DJ29" s="21"/>
      <c r="DK29" s="33"/>
      <c r="DL29" s="21"/>
      <c r="DM29" s="21"/>
      <c r="DN29" s="21"/>
      <c r="DO29" s="21"/>
      <c r="DP29" s="21"/>
      <c r="DQ29" s="21"/>
      <c r="DR29" s="21"/>
      <c r="DS29" s="21"/>
      <c r="DT29" s="8"/>
      <c r="DU29" s="8"/>
      <c r="DV29" s="8"/>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v>60</v>
      </c>
      <c r="FE29" s="33">
        <v>85</v>
      </c>
      <c r="FF29" s="33">
        <v>51</v>
      </c>
      <c r="FG29" s="33">
        <v>57</v>
      </c>
      <c r="FH29" s="33">
        <v>88</v>
      </c>
      <c r="FI29" s="33">
        <v>75</v>
      </c>
      <c r="FJ29" s="8">
        <v>62</v>
      </c>
      <c r="FK29" s="8">
        <v>53</v>
      </c>
      <c r="FL29" s="8">
        <v>74</v>
      </c>
      <c r="FM29" s="8">
        <v>62</v>
      </c>
      <c r="FN29" s="8">
        <v>67</v>
      </c>
      <c r="FO29" s="8">
        <v>73</v>
      </c>
      <c r="FP29" s="8">
        <v>47</v>
      </c>
      <c r="FQ29" s="8">
        <v>99</v>
      </c>
      <c r="FR29" s="8">
        <v>45</v>
      </c>
      <c r="FS29" s="8">
        <v>75</v>
      </c>
      <c r="FT29" s="8">
        <v>102</v>
      </c>
      <c r="FU29" s="36">
        <v>72</v>
      </c>
      <c r="FV29" s="8">
        <v>41</v>
      </c>
      <c r="FW29" s="8">
        <v>53</v>
      </c>
      <c r="FX29" s="8">
        <v>72</v>
      </c>
      <c r="FY29" s="8">
        <v>81</v>
      </c>
      <c r="FZ29" s="8">
        <v>52</v>
      </c>
      <c r="GA29" s="8">
        <v>61</v>
      </c>
      <c r="GB29" s="8">
        <v>53</v>
      </c>
      <c r="GC29" s="8">
        <v>85</v>
      </c>
      <c r="GD29" s="8">
        <v>82</v>
      </c>
      <c r="GE29" s="8">
        <v>70</v>
      </c>
      <c r="GF29" s="8">
        <v>95</v>
      </c>
      <c r="GG29" s="8">
        <v>60</v>
      </c>
      <c r="GH29" s="8">
        <v>59</v>
      </c>
      <c r="GI29" s="8">
        <v>45</v>
      </c>
      <c r="GJ29" s="8">
        <v>52</v>
      </c>
      <c r="GK29" s="8">
        <v>52</v>
      </c>
      <c r="GL29" s="8">
        <v>44</v>
      </c>
      <c r="GM29" s="8">
        <v>98</v>
      </c>
      <c r="GN29" s="8">
        <v>63</v>
      </c>
      <c r="GO29" s="8">
        <v>65</v>
      </c>
      <c r="GP29" s="8">
        <v>59</v>
      </c>
      <c r="GQ29" s="8">
        <v>60</v>
      </c>
      <c r="GR29" s="8">
        <v>24</v>
      </c>
      <c r="GS29" s="8">
        <v>67</v>
      </c>
      <c r="GT29" s="8">
        <v>46</v>
      </c>
      <c r="GU29" s="8">
        <v>34</v>
      </c>
      <c r="GV29" s="8">
        <v>64</v>
      </c>
      <c r="GW29" s="8">
        <v>64</v>
      </c>
      <c r="GX29" s="8">
        <v>55</v>
      </c>
      <c r="GY29" s="8">
        <v>70</v>
      </c>
      <c r="GZ29" s="8">
        <v>63</v>
      </c>
      <c r="HA29" s="8">
        <v>49</v>
      </c>
      <c r="HB29" s="8">
        <v>86</v>
      </c>
      <c r="HC29" s="8">
        <v>81</v>
      </c>
      <c r="HD29" s="8">
        <v>40</v>
      </c>
      <c r="HE29" s="8">
        <v>80</v>
      </c>
      <c r="HF29" s="8">
        <v>51</v>
      </c>
      <c r="HG29" s="33">
        <v>36</v>
      </c>
      <c r="HH29" s="33">
        <v>82</v>
      </c>
      <c r="HI29" s="33">
        <v>68</v>
      </c>
      <c r="HJ29" s="33">
        <v>72</v>
      </c>
      <c r="HK29" s="33">
        <v>81</v>
      </c>
      <c r="HL29" s="33">
        <v>60</v>
      </c>
      <c r="HM29" s="33">
        <v>75</v>
      </c>
      <c r="HN29" s="33">
        <v>60</v>
      </c>
      <c r="HO29" s="33">
        <v>46</v>
      </c>
      <c r="HP29" s="33">
        <v>53</v>
      </c>
      <c r="HQ29" s="33">
        <v>72</v>
      </c>
      <c r="HR29" s="33">
        <v>63</v>
      </c>
      <c r="HS29" s="33">
        <v>67</v>
      </c>
      <c r="HT29" s="33">
        <v>63</v>
      </c>
      <c r="HU29" s="33">
        <v>51</v>
      </c>
      <c r="HV29" s="8">
        <v>39</v>
      </c>
      <c r="HW29" s="8">
        <v>63</v>
      </c>
      <c r="HX29" s="8">
        <v>58</v>
      </c>
      <c r="HY29" s="8">
        <v>78</v>
      </c>
      <c r="HZ29" s="8">
        <v>54</v>
      </c>
      <c r="IA29" s="8">
        <v>66</v>
      </c>
      <c r="IB29" s="8">
        <v>55</v>
      </c>
      <c r="IC29" s="8">
        <v>51</v>
      </c>
      <c r="ID29" s="8">
        <v>45</v>
      </c>
      <c r="IE29" s="8">
        <v>56</v>
      </c>
      <c r="IF29" s="8">
        <v>43</v>
      </c>
      <c r="IG29" s="8">
        <v>64</v>
      </c>
      <c r="IH29" s="8">
        <v>56</v>
      </c>
      <c r="II29" s="8">
        <v>57</v>
      </c>
      <c r="IJ29" s="8">
        <v>50</v>
      </c>
      <c r="IK29" s="8">
        <v>76</v>
      </c>
      <c r="IL29" s="8">
        <v>55</v>
      </c>
      <c r="IM29" s="8">
        <v>69</v>
      </c>
      <c r="IN29" s="8">
        <v>46</v>
      </c>
      <c r="IO29" s="8">
        <v>82</v>
      </c>
      <c r="IP29" s="8">
        <v>44</v>
      </c>
      <c r="IQ29" s="8">
        <v>39</v>
      </c>
      <c r="IR29" s="8">
        <v>59</v>
      </c>
      <c r="IS29" s="8">
        <v>41</v>
      </c>
      <c r="IT29" s="8">
        <v>41</v>
      </c>
      <c r="IU29" s="8">
        <v>35</v>
      </c>
      <c r="IV29" s="8">
        <v>63</v>
      </c>
      <c r="IW29" s="8">
        <v>56</v>
      </c>
      <c r="IX29" s="8">
        <v>62</v>
      </c>
      <c r="IY29" s="8">
        <v>39</v>
      </c>
      <c r="IZ29" s="8">
        <v>28</v>
      </c>
      <c r="JA29" s="8">
        <v>53</v>
      </c>
      <c r="JB29" s="8">
        <v>30</v>
      </c>
      <c r="JC29" s="8">
        <v>30</v>
      </c>
      <c r="JD29" s="8">
        <v>46</v>
      </c>
      <c r="JE29" s="8">
        <v>45</v>
      </c>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row>
    <row r="30" spans="1:397" x14ac:dyDescent="0.2">
      <c r="A30" s="13"/>
      <c r="B30" s="11"/>
      <c r="C30" s="11"/>
      <c r="D30" s="11"/>
      <c r="E30" s="11"/>
      <c r="F30" s="11"/>
      <c r="G30" s="13"/>
      <c r="H30" s="11"/>
      <c r="I30" s="13"/>
      <c r="J30" s="13"/>
      <c r="K30" s="13"/>
      <c r="L30" s="11"/>
      <c r="M30" s="13"/>
      <c r="N30" s="13"/>
      <c r="O30" s="13"/>
      <c r="P30" s="13"/>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O30" s="4"/>
      <c r="BP30" s="4"/>
      <c r="BQ30" s="4"/>
      <c r="BR30" s="4"/>
      <c r="BS30" s="4"/>
      <c r="BT30" s="4"/>
      <c r="BU30" s="4"/>
      <c r="BV30" s="4"/>
      <c r="BW30" s="4"/>
      <c r="BX30" s="4"/>
      <c r="BY30" s="4"/>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R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33"/>
      <c r="HL30" s="33"/>
      <c r="HM30" s="33"/>
      <c r="HN30" s="33"/>
      <c r="HO30" s="33"/>
      <c r="HP30" s="33"/>
      <c r="HQ30" s="33"/>
      <c r="HR30" s="33"/>
      <c r="HS30" s="33"/>
      <c r="HT30" s="33"/>
      <c r="HU30" s="33"/>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row>
    <row r="31" spans="1:397" ht="14.25" x14ac:dyDescent="0.2">
      <c r="A31" s="23" t="s">
        <v>24</v>
      </c>
      <c r="B31" s="2">
        <v>46638</v>
      </c>
      <c r="C31" s="2">
        <v>47130</v>
      </c>
      <c r="D31" s="2">
        <v>46899</v>
      </c>
      <c r="E31" s="2">
        <v>45725</v>
      </c>
      <c r="F31" s="2">
        <v>47059</v>
      </c>
      <c r="G31" s="2">
        <v>46313</v>
      </c>
      <c r="H31" s="2">
        <v>45485</v>
      </c>
      <c r="I31" s="2">
        <v>46577</v>
      </c>
      <c r="J31" s="2">
        <v>45701</v>
      </c>
      <c r="K31" s="2">
        <v>44246</v>
      </c>
      <c r="L31" s="2">
        <v>46365</v>
      </c>
      <c r="M31" s="2">
        <v>46231</v>
      </c>
      <c r="N31" s="2">
        <v>46146</v>
      </c>
      <c r="O31" s="2">
        <v>46586</v>
      </c>
      <c r="P31" s="2">
        <v>44711</v>
      </c>
      <c r="Q31" s="2">
        <v>43492</v>
      </c>
      <c r="R31" s="2">
        <v>44608</v>
      </c>
      <c r="S31" s="2">
        <v>43171</v>
      </c>
      <c r="T31" s="2">
        <v>43065</v>
      </c>
      <c r="U31" s="2">
        <v>43542</v>
      </c>
      <c r="V31" s="2">
        <v>42783</v>
      </c>
      <c r="W31" s="2">
        <v>41931</v>
      </c>
      <c r="X31" s="2">
        <v>42727</v>
      </c>
      <c r="Y31" s="2">
        <v>42613</v>
      </c>
      <c r="Z31" s="2">
        <v>42427</v>
      </c>
      <c r="AA31" s="2">
        <v>42930</v>
      </c>
      <c r="AB31" s="2">
        <v>41316</v>
      </c>
      <c r="AC31" s="2">
        <v>39723</v>
      </c>
      <c r="AD31" s="2">
        <v>40318</v>
      </c>
      <c r="AE31" s="2">
        <v>39090</v>
      </c>
      <c r="AF31" s="2">
        <v>39782</v>
      </c>
      <c r="AG31" s="2">
        <v>39199</v>
      </c>
      <c r="AH31" s="2">
        <v>38867</v>
      </c>
      <c r="AI31" s="2">
        <v>37167</v>
      </c>
      <c r="AJ31" s="2">
        <v>38897</v>
      </c>
      <c r="AK31" s="2">
        <v>38619</v>
      </c>
      <c r="AL31" s="2">
        <v>39662</v>
      </c>
      <c r="AM31" s="2">
        <v>40102</v>
      </c>
      <c r="AN31" s="2">
        <v>39937</v>
      </c>
      <c r="AO31" s="2">
        <v>39783</v>
      </c>
      <c r="AP31" s="2">
        <v>40391</v>
      </c>
      <c r="AQ31" s="2">
        <v>39728</v>
      </c>
      <c r="AR31" s="2">
        <v>40884</v>
      </c>
      <c r="AS31" s="2">
        <v>40389</v>
      </c>
      <c r="AT31" s="2">
        <v>40951</v>
      </c>
      <c r="AU31" s="2">
        <v>40078</v>
      </c>
      <c r="AV31" s="2">
        <v>41012</v>
      </c>
      <c r="AW31" s="2">
        <v>42415</v>
      </c>
      <c r="AX31" s="2">
        <v>42834</v>
      </c>
      <c r="AY31" s="2">
        <v>43012</v>
      </c>
      <c r="AZ31" s="2">
        <v>42732</v>
      </c>
      <c r="BA31" s="2">
        <v>41687</v>
      </c>
      <c r="BB31" s="2">
        <v>43492</v>
      </c>
      <c r="BC31" s="2">
        <v>42356</v>
      </c>
      <c r="BD31" s="2">
        <v>42038</v>
      </c>
      <c r="BE31" s="2">
        <v>43398</v>
      </c>
      <c r="BF31" s="2">
        <v>42774</v>
      </c>
      <c r="BG31" s="2">
        <v>41984</v>
      </c>
      <c r="BH31" s="2">
        <v>43378</v>
      </c>
      <c r="BI31" s="2">
        <v>43983</v>
      </c>
      <c r="BJ31" s="2">
        <v>44445</v>
      </c>
      <c r="BK31" s="2">
        <v>44843</v>
      </c>
      <c r="BL31" s="2">
        <v>44306</v>
      </c>
      <c r="BM31" s="2">
        <v>42272</v>
      </c>
      <c r="BN31" s="16">
        <v>44859</v>
      </c>
      <c r="BO31" s="4">
        <v>43339</v>
      </c>
      <c r="BP31" s="4">
        <v>43500</v>
      </c>
      <c r="BQ31" s="4">
        <v>44919</v>
      </c>
      <c r="BR31" s="4">
        <v>44503</v>
      </c>
      <c r="BS31" s="4">
        <v>43785</v>
      </c>
      <c r="BT31" s="4">
        <v>44679</v>
      </c>
      <c r="BU31" s="4">
        <v>46061</v>
      </c>
      <c r="BV31" s="4">
        <v>46258</v>
      </c>
      <c r="BW31" s="4">
        <v>46643</v>
      </c>
      <c r="BX31" s="4">
        <v>46613</v>
      </c>
      <c r="BY31" s="21">
        <v>47138</v>
      </c>
      <c r="BZ31" s="21">
        <v>49982</v>
      </c>
      <c r="CA31" s="21">
        <v>48095</v>
      </c>
      <c r="CB31" s="21">
        <v>49263</v>
      </c>
      <c r="CC31" s="21">
        <v>49833</v>
      </c>
      <c r="CD31" s="22">
        <v>49604</v>
      </c>
      <c r="CE31" s="22">
        <v>46954</v>
      </c>
      <c r="CF31" s="22">
        <v>49612</v>
      </c>
      <c r="CG31" s="21">
        <v>50619</v>
      </c>
      <c r="CH31" s="21">
        <v>50422</v>
      </c>
      <c r="CI31" s="21">
        <v>51284</v>
      </c>
      <c r="CJ31" s="21">
        <v>49689</v>
      </c>
      <c r="CK31" s="21">
        <v>48764</v>
      </c>
      <c r="CL31" s="21">
        <v>50353</v>
      </c>
      <c r="CM31" s="21">
        <v>46752</v>
      </c>
      <c r="CN31" s="21">
        <v>47382</v>
      </c>
      <c r="CO31" s="21">
        <v>48705</v>
      </c>
      <c r="CP31" s="21">
        <v>48061</v>
      </c>
      <c r="CQ31" s="21">
        <v>47024</v>
      </c>
      <c r="CR31" s="21">
        <v>47777</v>
      </c>
      <c r="CS31" s="21">
        <v>47806</v>
      </c>
      <c r="CT31" s="21">
        <v>47769</v>
      </c>
      <c r="CU31" s="21">
        <v>48176</v>
      </c>
      <c r="CV31" s="21">
        <v>44470</v>
      </c>
      <c r="CW31" s="21">
        <v>43342</v>
      </c>
      <c r="CX31" s="21">
        <v>43558</v>
      </c>
      <c r="CY31" s="21">
        <v>41140</v>
      </c>
      <c r="CZ31" s="21">
        <v>42059</v>
      </c>
      <c r="DA31" s="21">
        <v>42585</v>
      </c>
      <c r="DB31" s="21">
        <v>41851</v>
      </c>
      <c r="DC31" s="8">
        <v>40640</v>
      </c>
      <c r="DD31" s="21">
        <v>40682</v>
      </c>
      <c r="DE31" s="8">
        <v>41530</v>
      </c>
      <c r="DF31" s="21">
        <v>40982</v>
      </c>
      <c r="DG31" s="8">
        <v>41580</v>
      </c>
      <c r="DH31" s="21">
        <v>38070</v>
      </c>
      <c r="DI31" s="8">
        <v>37854</v>
      </c>
      <c r="DJ31" s="21">
        <v>38456</v>
      </c>
      <c r="DK31" s="8">
        <v>35664</v>
      </c>
      <c r="DL31" s="21">
        <v>35621</v>
      </c>
      <c r="DM31" s="8">
        <v>36287</v>
      </c>
      <c r="DN31" s="8">
        <v>35976</v>
      </c>
      <c r="DO31" s="8">
        <v>34116</v>
      </c>
      <c r="DP31" s="8">
        <v>34581</v>
      </c>
      <c r="DQ31" s="8">
        <v>35164</v>
      </c>
      <c r="DR31" s="8">
        <v>35354</v>
      </c>
      <c r="DS31" s="8">
        <v>35316</v>
      </c>
      <c r="DT31" s="8">
        <v>33384</v>
      </c>
      <c r="DU31" s="8">
        <v>32746</v>
      </c>
      <c r="DV31" s="8">
        <v>33650</v>
      </c>
      <c r="DW31" s="8">
        <v>31291</v>
      </c>
      <c r="DX31" s="8">
        <v>31813</v>
      </c>
      <c r="DY31" s="8">
        <v>33265</v>
      </c>
      <c r="DZ31" s="8">
        <v>33205</v>
      </c>
      <c r="EA31" s="8">
        <v>32935</v>
      </c>
      <c r="EB31" s="8">
        <v>33843</v>
      </c>
      <c r="EC31" s="8">
        <v>35100</v>
      </c>
      <c r="ED31" s="8">
        <v>35035</v>
      </c>
      <c r="EE31" s="8">
        <v>37077</v>
      </c>
      <c r="EF31" s="8">
        <v>35381</v>
      </c>
      <c r="EG31" s="8">
        <v>35071</v>
      </c>
      <c r="EH31" s="8">
        <v>36326</v>
      </c>
      <c r="EI31" s="8">
        <v>34607</v>
      </c>
      <c r="EJ31" s="8">
        <v>35228</v>
      </c>
      <c r="EK31" s="8">
        <v>36711</v>
      </c>
      <c r="EL31" s="8">
        <v>36322</v>
      </c>
      <c r="EM31" s="8">
        <v>36140</v>
      </c>
      <c r="EN31" s="8">
        <v>36792</v>
      </c>
      <c r="EO31" s="8">
        <v>37679</v>
      </c>
      <c r="EP31" s="8">
        <v>37162</v>
      </c>
      <c r="EQ31" s="8">
        <v>38829</v>
      </c>
      <c r="ER31" s="8">
        <v>36289</v>
      </c>
      <c r="ES31" s="8">
        <v>36169</v>
      </c>
      <c r="ET31" s="8">
        <v>37687</v>
      </c>
      <c r="EU31" s="8">
        <v>34861</v>
      </c>
      <c r="EV31" s="8">
        <v>35225</v>
      </c>
      <c r="EW31" s="8">
        <v>36791</v>
      </c>
      <c r="EX31" s="8">
        <v>36420</v>
      </c>
      <c r="EY31" s="8">
        <v>35528</v>
      </c>
      <c r="EZ31" s="8">
        <v>36710</v>
      </c>
      <c r="FA31" s="8">
        <v>36993</v>
      </c>
      <c r="FB31" s="8">
        <v>36964</v>
      </c>
      <c r="FC31" s="8">
        <v>38343</v>
      </c>
      <c r="FD31" s="8">
        <v>36351</v>
      </c>
      <c r="FE31" s="8">
        <v>35901</v>
      </c>
      <c r="FF31" s="8">
        <v>36911</v>
      </c>
      <c r="FG31" s="8">
        <v>34915</v>
      </c>
      <c r="FH31" s="8">
        <v>35377</v>
      </c>
      <c r="FI31" s="8">
        <v>35884</v>
      </c>
      <c r="FJ31" s="8">
        <v>35576</v>
      </c>
      <c r="FK31" s="8">
        <v>34726</v>
      </c>
      <c r="FL31" s="8">
        <v>35777</v>
      </c>
      <c r="FM31" s="8">
        <v>35766</v>
      </c>
      <c r="FN31" s="8">
        <v>35200</v>
      </c>
      <c r="FO31" s="8">
        <v>36107</v>
      </c>
      <c r="FP31" s="8">
        <v>33539</v>
      </c>
      <c r="FQ31" s="8">
        <v>33372</v>
      </c>
      <c r="FR31" s="8">
        <v>34230</v>
      </c>
      <c r="FS31" s="8">
        <v>32634</v>
      </c>
      <c r="FT31" s="8">
        <v>33071</v>
      </c>
      <c r="FU31" s="8">
        <v>32911</v>
      </c>
      <c r="FV31" s="8">
        <v>32455</v>
      </c>
      <c r="FW31" s="8">
        <v>31864</v>
      </c>
      <c r="FX31" s="8">
        <v>32319</v>
      </c>
      <c r="FY31" s="8">
        <v>32611</v>
      </c>
      <c r="FZ31" s="8">
        <v>32175</v>
      </c>
      <c r="GA31" s="8">
        <v>32312</v>
      </c>
      <c r="GB31" s="8">
        <v>31276</v>
      </c>
      <c r="GC31" s="8">
        <v>30934</v>
      </c>
      <c r="GD31" s="8">
        <v>31759</v>
      </c>
      <c r="GE31" s="8">
        <v>29350</v>
      </c>
      <c r="GF31" s="8">
        <v>29699</v>
      </c>
      <c r="GG31" s="8">
        <v>30705</v>
      </c>
      <c r="GH31" s="8">
        <v>30506</v>
      </c>
      <c r="GI31" s="8">
        <v>29254</v>
      </c>
      <c r="GJ31" s="8">
        <v>29252</v>
      </c>
      <c r="GK31" s="8">
        <v>28559</v>
      </c>
      <c r="GL31" s="8">
        <v>30897</v>
      </c>
      <c r="GM31" s="8">
        <v>29801</v>
      </c>
      <c r="GN31" s="8">
        <v>27734</v>
      </c>
      <c r="GO31" s="8">
        <v>25216</v>
      </c>
      <c r="GP31" s="8">
        <v>18874</v>
      </c>
      <c r="GQ31" s="8">
        <v>19735</v>
      </c>
      <c r="GR31" s="8">
        <v>20250</v>
      </c>
      <c r="GS31" s="8">
        <v>20516</v>
      </c>
      <c r="GT31" s="8">
        <v>20454</v>
      </c>
      <c r="GU31" s="8">
        <v>20763</v>
      </c>
      <c r="GV31" s="8">
        <v>21911</v>
      </c>
      <c r="GW31" s="8">
        <v>22277</v>
      </c>
      <c r="GX31" s="8">
        <v>21423</v>
      </c>
      <c r="GY31" s="8">
        <v>22142</v>
      </c>
      <c r="GZ31" s="8">
        <v>22631</v>
      </c>
      <c r="HA31" s="8">
        <v>22624</v>
      </c>
      <c r="HB31" s="8">
        <v>22855</v>
      </c>
      <c r="HC31" s="8">
        <v>29922</v>
      </c>
      <c r="HD31" s="8">
        <v>30565</v>
      </c>
      <c r="HE31" s="8">
        <v>29683</v>
      </c>
      <c r="HF31" s="8">
        <v>29333</v>
      </c>
      <c r="HG31" s="8">
        <v>28686</v>
      </c>
      <c r="HH31" s="8">
        <v>28877</v>
      </c>
      <c r="HI31" s="8">
        <v>29204</v>
      </c>
      <c r="HJ31" s="8">
        <v>28687</v>
      </c>
      <c r="HK31" s="33">
        <v>29203</v>
      </c>
      <c r="HL31" s="33">
        <v>29109</v>
      </c>
      <c r="HM31" s="33">
        <v>28932</v>
      </c>
      <c r="HN31" s="33">
        <v>29466</v>
      </c>
      <c r="HO31" s="33">
        <v>20801</v>
      </c>
      <c r="HP31" s="33">
        <v>21561</v>
      </c>
      <c r="HQ31" s="33">
        <v>21930</v>
      </c>
      <c r="HR31" s="33">
        <v>23181</v>
      </c>
      <c r="HS31" s="33">
        <v>21569</v>
      </c>
      <c r="HT31" s="33">
        <v>22587</v>
      </c>
      <c r="HU31" s="33">
        <v>23040</v>
      </c>
      <c r="HV31" s="8">
        <v>23034</v>
      </c>
      <c r="HW31" s="8">
        <v>23030</v>
      </c>
      <c r="HX31" s="8">
        <v>22576</v>
      </c>
      <c r="HY31" s="8">
        <v>21808</v>
      </c>
      <c r="HZ31" s="8">
        <v>22946</v>
      </c>
      <c r="IA31" s="8">
        <v>21214</v>
      </c>
      <c r="IB31" s="8">
        <v>20904</v>
      </c>
      <c r="IC31" s="45" t="s">
        <v>23</v>
      </c>
      <c r="ID31" s="21" t="s">
        <v>23</v>
      </c>
      <c r="IE31" s="21" t="s">
        <v>23</v>
      </c>
      <c r="IF31" s="21" t="s">
        <v>23</v>
      </c>
      <c r="IG31" s="21" t="s">
        <v>23</v>
      </c>
      <c r="IH31" s="21" t="s">
        <v>23</v>
      </c>
      <c r="II31" s="45" t="s">
        <v>23</v>
      </c>
      <c r="IJ31" s="45" t="s">
        <v>23</v>
      </c>
      <c r="IK31" s="45" t="s">
        <v>23</v>
      </c>
      <c r="IL31" s="45" t="s">
        <v>23</v>
      </c>
      <c r="IM31" s="45" t="s">
        <v>23</v>
      </c>
      <c r="IN31" s="45" t="s">
        <v>23</v>
      </c>
      <c r="IO31" s="45" t="s">
        <v>23</v>
      </c>
      <c r="IP31" s="45" t="s">
        <v>23</v>
      </c>
      <c r="IQ31" s="45" t="s">
        <v>23</v>
      </c>
      <c r="IR31" s="45" t="s">
        <v>23</v>
      </c>
      <c r="IS31" s="45" t="s">
        <v>23</v>
      </c>
      <c r="IT31" s="45" t="s">
        <v>23</v>
      </c>
      <c r="IU31" s="45" t="s">
        <v>23</v>
      </c>
      <c r="IV31" s="45" t="s">
        <v>23</v>
      </c>
      <c r="IW31" s="45" t="s">
        <v>23</v>
      </c>
      <c r="IX31" s="45" t="s">
        <v>23</v>
      </c>
      <c r="IY31" s="45" t="s">
        <v>23</v>
      </c>
      <c r="IZ31" s="45" t="s">
        <v>23</v>
      </c>
      <c r="JA31" s="45" t="s">
        <v>23</v>
      </c>
      <c r="JB31" s="45" t="s">
        <v>23</v>
      </c>
      <c r="JC31" s="45" t="s">
        <v>23</v>
      </c>
      <c r="JD31" s="45" t="s">
        <v>23</v>
      </c>
      <c r="JE31" s="45" t="s">
        <v>23</v>
      </c>
      <c r="JF31" s="8"/>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row>
    <row r="32" spans="1:397" x14ac:dyDescent="0.2">
      <c r="A32" s="13"/>
      <c r="B32" s="11"/>
      <c r="C32" s="11"/>
      <c r="D32" s="11"/>
      <c r="E32" s="11"/>
      <c r="F32" s="11"/>
      <c r="G32" s="13"/>
      <c r="H32" s="11"/>
      <c r="I32" s="13"/>
      <c r="J32" s="13"/>
      <c r="K32" s="13"/>
      <c r="L32" s="11"/>
      <c r="M32" s="13"/>
      <c r="N32" s="13"/>
      <c r="O32" s="13"/>
      <c r="P32" s="13"/>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1"/>
      <c r="AW32" s="11"/>
      <c r="AX32" s="11"/>
      <c r="AY32" s="11"/>
      <c r="AZ32" s="11"/>
      <c r="BA32" s="2"/>
      <c r="BB32" s="2"/>
      <c r="BC32" s="2"/>
      <c r="BD32" s="2"/>
      <c r="BE32" s="2"/>
      <c r="BF32" s="2"/>
      <c r="BG32" s="2"/>
      <c r="BH32" s="2"/>
      <c r="BI32" s="2"/>
      <c r="BJ32" s="2"/>
      <c r="BK32" s="2"/>
      <c r="BL32" s="2"/>
      <c r="BO32" s="4"/>
      <c r="BP32" s="4"/>
      <c r="BQ32" s="4"/>
      <c r="BR32" s="4"/>
      <c r="BS32" s="4"/>
      <c r="BT32" s="4"/>
      <c r="BU32" s="4"/>
      <c r="BV32" s="4"/>
      <c r="BW32" s="4"/>
      <c r="BX32" s="4"/>
      <c r="BY32" s="4"/>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R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33"/>
      <c r="HL32" s="33"/>
      <c r="HM32" s="33"/>
      <c r="HN32" s="33"/>
      <c r="HO32" s="33"/>
      <c r="HP32" s="33"/>
      <c r="HQ32" s="33"/>
      <c r="HR32" s="33"/>
      <c r="HS32" s="33"/>
      <c r="HT32" s="33"/>
      <c r="HU32" s="33"/>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row>
    <row r="33" spans="1:397" ht="14.25" x14ac:dyDescent="0.2">
      <c r="A33" s="13" t="s">
        <v>16</v>
      </c>
      <c r="B33" s="5">
        <v>1596</v>
      </c>
      <c r="C33" s="5">
        <v>1597</v>
      </c>
      <c r="D33" s="5">
        <v>1619</v>
      </c>
      <c r="E33" s="5">
        <v>1625</v>
      </c>
      <c r="F33" s="5">
        <v>1607</v>
      </c>
      <c r="G33" s="5">
        <v>1589</v>
      </c>
      <c r="H33" s="5">
        <v>1596</v>
      </c>
      <c r="I33" s="5">
        <v>1574</v>
      </c>
      <c r="J33" s="5">
        <v>1562</v>
      </c>
      <c r="K33" s="5">
        <v>1587</v>
      </c>
      <c r="L33" s="5">
        <v>1604</v>
      </c>
      <c r="M33" s="5">
        <v>1606</v>
      </c>
      <c r="N33" s="5">
        <v>1594</v>
      </c>
      <c r="O33" s="5">
        <v>1581</v>
      </c>
      <c r="P33" s="5">
        <v>1550</v>
      </c>
      <c r="Q33" s="5">
        <v>1543</v>
      </c>
      <c r="R33" s="5">
        <v>1556</v>
      </c>
      <c r="S33" s="5">
        <v>1568</v>
      </c>
      <c r="T33" s="5">
        <v>1579</v>
      </c>
      <c r="U33" s="5">
        <v>1562</v>
      </c>
      <c r="V33" s="5">
        <v>1555</v>
      </c>
      <c r="W33" s="5">
        <v>1567</v>
      </c>
      <c r="X33" s="5">
        <v>1550</v>
      </c>
      <c r="Y33" s="5">
        <v>1548</v>
      </c>
      <c r="Z33" s="5">
        <v>1541</v>
      </c>
      <c r="AA33" s="5">
        <v>1547</v>
      </c>
      <c r="AB33" s="5">
        <v>1545</v>
      </c>
      <c r="AC33" s="5">
        <v>1462</v>
      </c>
      <c r="AD33" s="5">
        <v>1544</v>
      </c>
      <c r="AE33" s="5">
        <v>1596</v>
      </c>
      <c r="AF33" s="5">
        <v>1626</v>
      </c>
      <c r="AG33" s="5">
        <v>1627</v>
      </c>
      <c r="AH33" s="5">
        <v>1625</v>
      </c>
      <c r="AI33" s="5">
        <v>1572</v>
      </c>
      <c r="AJ33" s="5">
        <v>1586</v>
      </c>
      <c r="AK33" s="5">
        <v>1545</v>
      </c>
      <c r="AL33" s="5">
        <v>1645</v>
      </c>
      <c r="AM33" s="5">
        <v>1617</v>
      </c>
      <c r="AN33" s="5">
        <v>1593</v>
      </c>
      <c r="AO33" s="5">
        <v>1593</v>
      </c>
      <c r="AP33" s="5">
        <v>1594</v>
      </c>
      <c r="AQ33" s="5">
        <v>1587</v>
      </c>
      <c r="AR33" s="5">
        <v>1603</v>
      </c>
      <c r="AS33" s="5">
        <v>1591</v>
      </c>
      <c r="AT33" s="5">
        <v>1588</v>
      </c>
      <c r="AU33" s="5">
        <v>1555</v>
      </c>
      <c r="AV33" s="5">
        <v>1552</v>
      </c>
      <c r="AW33" s="5">
        <v>1557</v>
      </c>
      <c r="AX33" s="5">
        <v>1535</v>
      </c>
      <c r="AY33" s="5">
        <v>1533</v>
      </c>
      <c r="AZ33" s="5">
        <v>1526</v>
      </c>
      <c r="BA33" s="5">
        <v>1549</v>
      </c>
      <c r="BB33" s="5">
        <v>1560</v>
      </c>
      <c r="BC33" s="5">
        <v>1558</v>
      </c>
      <c r="BD33" s="5">
        <v>1542</v>
      </c>
      <c r="BE33" s="5">
        <v>1507</v>
      </c>
      <c r="BF33" s="5">
        <v>1504</v>
      </c>
      <c r="BG33" s="5">
        <v>1505</v>
      </c>
      <c r="BH33" s="5">
        <v>1503</v>
      </c>
      <c r="BI33" s="5">
        <v>1491</v>
      </c>
      <c r="BJ33" s="5">
        <v>1477</v>
      </c>
      <c r="BK33" s="5">
        <v>1451</v>
      </c>
      <c r="BL33" s="5">
        <v>1446</v>
      </c>
      <c r="BM33" s="5">
        <v>1476</v>
      </c>
      <c r="BN33" s="17">
        <v>1454</v>
      </c>
      <c r="BO33" s="4">
        <v>1446</v>
      </c>
      <c r="BP33" s="4">
        <v>1458</v>
      </c>
      <c r="BQ33" s="4">
        <v>1464</v>
      </c>
      <c r="BR33" s="4">
        <v>1473</v>
      </c>
      <c r="BS33" s="4">
        <v>1507</v>
      </c>
      <c r="BT33" s="4">
        <v>1530</v>
      </c>
      <c r="BU33" s="4">
        <v>1545</v>
      </c>
      <c r="BV33" s="4">
        <v>1532</v>
      </c>
      <c r="BW33" s="4">
        <v>1490</v>
      </c>
      <c r="BX33" s="4">
        <v>1486</v>
      </c>
      <c r="BY33" s="4">
        <v>1486</v>
      </c>
      <c r="BZ33" s="21">
        <v>1490</v>
      </c>
      <c r="CA33" s="21">
        <v>1482</v>
      </c>
      <c r="CB33" s="21">
        <v>1477</v>
      </c>
      <c r="CC33" s="21">
        <v>1475</v>
      </c>
      <c r="CD33" s="21">
        <v>1484</v>
      </c>
      <c r="CE33" s="21">
        <v>1494</v>
      </c>
      <c r="CF33" s="21">
        <v>1494</v>
      </c>
      <c r="CG33" s="21">
        <v>1510</v>
      </c>
      <c r="CH33" s="21">
        <v>1530</v>
      </c>
      <c r="CI33" s="21">
        <v>1508</v>
      </c>
      <c r="CJ33" s="21">
        <v>1494</v>
      </c>
      <c r="CK33" s="21">
        <v>1470</v>
      </c>
      <c r="CL33" s="21">
        <v>1472</v>
      </c>
      <c r="CM33" s="21">
        <v>1460</v>
      </c>
      <c r="CN33" s="21">
        <v>1498</v>
      </c>
      <c r="CO33" s="21">
        <v>1474</v>
      </c>
      <c r="CP33" s="21">
        <v>1463</v>
      </c>
      <c r="CQ33" s="21">
        <v>1456</v>
      </c>
      <c r="CR33" s="21">
        <v>1433</v>
      </c>
      <c r="CS33" s="21">
        <v>1453</v>
      </c>
      <c r="CT33" s="21">
        <v>1435</v>
      </c>
      <c r="CU33" s="21">
        <v>1412</v>
      </c>
      <c r="CV33" s="21">
        <v>1388</v>
      </c>
      <c r="CW33" s="21">
        <v>1350</v>
      </c>
      <c r="CX33" s="21">
        <v>1387</v>
      </c>
      <c r="CY33" s="21">
        <v>1403</v>
      </c>
      <c r="CZ33" s="21">
        <v>1395</v>
      </c>
      <c r="DA33" s="21">
        <v>1388</v>
      </c>
      <c r="DB33" s="21">
        <v>1393</v>
      </c>
      <c r="DC33" s="21">
        <v>1386</v>
      </c>
      <c r="DD33" s="21">
        <v>1374</v>
      </c>
      <c r="DE33" s="21">
        <v>1371</v>
      </c>
      <c r="DF33" s="21">
        <v>1370</v>
      </c>
      <c r="DG33" s="21">
        <v>1367</v>
      </c>
      <c r="DH33" s="21">
        <v>1340</v>
      </c>
      <c r="DI33" s="21">
        <v>1336</v>
      </c>
      <c r="DJ33" s="21">
        <v>1320</v>
      </c>
      <c r="DK33" s="21">
        <v>1317</v>
      </c>
      <c r="DL33" s="21">
        <v>1320</v>
      </c>
      <c r="DM33" s="21">
        <v>1293</v>
      </c>
      <c r="DN33" s="21">
        <v>1280</v>
      </c>
      <c r="DO33" s="21">
        <v>1280</v>
      </c>
      <c r="DP33" s="21">
        <v>1271</v>
      </c>
      <c r="DQ33" s="21">
        <v>1290</v>
      </c>
      <c r="DR33" s="21">
        <v>1293</v>
      </c>
      <c r="DS33" s="21">
        <v>1278</v>
      </c>
      <c r="DT33" s="8">
        <v>1189</v>
      </c>
      <c r="DU33" s="8">
        <v>1237</v>
      </c>
      <c r="DV33" s="8">
        <v>1214</v>
      </c>
      <c r="DW33" s="8">
        <v>1232</v>
      </c>
      <c r="DX33" s="8">
        <v>1211</v>
      </c>
      <c r="DY33" s="8">
        <v>1189</v>
      </c>
      <c r="DZ33" s="8">
        <v>1189</v>
      </c>
      <c r="EA33" s="8">
        <v>1206</v>
      </c>
      <c r="EB33" s="8">
        <v>1205</v>
      </c>
      <c r="EC33" s="8">
        <v>1201</v>
      </c>
      <c r="ED33" s="8">
        <v>1190</v>
      </c>
      <c r="EE33" s="8">
        <v>1159</v>
      </c>
      <c r="EF33" s="8">
        <v>1135</v>
      </c>
      <c r="EG33" s="8">
        <v>1137</v>
      </c>
      <c r="EH33" s="8">
        <v>1125</v>
      </c>
      <c r="EI33" s="8">
        <v>1128</v>
      </c>
      <c r="EJ33" s="8">
        <v>1142</v>
      </c>
      <c r="EK33" s="8">
        <v>1138</v>
      </c>
      <c r="EL33" s="8">
        <v>1137</v>
      </c>
      <c r="EM33" s="8">
        <v>1137</v>
      </c>
      <c r="EN33" s="8">
        <v>1141</v>
      </c>
      <c r="EO33" s="8">
        <v>1131</v>
      </c>
      <c r="EP33" s="8">
        <v>1143</v>
      </c>
      <c r="EQ33" s="8">
        <v>1135</v>
      </c>
      <c r="ER33" s="8">
        <v>1106</v>
      </c>
      <c r="ES33" s="8">
        <v>1086</v>
      </c>
      <c r="ET33" s="8">
        <v>1093</v>
      </c>
      <c r="EU33" s="8">
        <v>1093</v>
      </c>
      <c r="EV33" s="8">
        <v>1084</v>
      </c>
      <c r="EW33" s="8">
        <v>1065</v>
      </c>
      <c r="EX33" s="8">
        <v>1053</v>
      </c>
      <c r="EY33" s="8">
        <v>1059</v>
      </c>
      <c r="EZ33" s="8">
        <v>1054</v>
      </c>
      <c r="FA33" s="8">
        <v>1043</v>
      </c>
      <c r="FB33" s="8">
        <v>1031</v>
      </c>
      <c r="FC33" s="8">
        <v>1005</v>
      </c>
      <c r="FD33" s="8">
        <v>979</v>
      </c>
      <c r="FE33" s="8">
        <v>966</v>
      </c>
      <c r="FF33" s="8">
        <v>949</v>
      </c>
      <c r="FG33" s="8">
        <v>929</v>
      </c>
      <c r="FH33" s="8">
        <v>928</v>
      </c>
      <c r="FI33" s="8">
        <v>912</v>
      </c>
      <c r="FJ33" s="8">
        <v>921</v>
      </c>
      <c r="FK33" s="8">
        <v>960</v>
      </c>
      <c r="FL33" s="8">
        <v>978</v>
      </c>
      <c r="FM33" s="8">
        <v>948</v>
      </c>
      <c r="FN33" s="8">
        <v>943</v>
      </c>
      <c r="FO33" s="8">
        <v>937</v>
      </c>
      <c r="FP33" s="8">
        <v>923</v>
      </c>
      <c r="FQ33" s="8">
        <v>920</v>
      </c>
      <c r="FR33" s="8">
        <v>920</v>
      </c>
      <c r="FS33" s="8">
        <v>917</v>
      </c>
      <c r="FT33">
        <v>894</v>
      </c>
      <c r="FU33" s="36">
        <v>891</v>
      </c>
      <c r="FV33" s="8">
        <v>873</v>
      </c>
      <c r="FW33" s="8">
        <v>872</v>
      </c>
      <c r="FX33" s="8">
        <v>878</v>
      </c>
      <c r="FY33" s="8">
        <v>878</v>
      </c>
      <c r="FZ33" s="8">
        <v>888</v>
      </c>
      <c r="GA33" s="8">
        <v>870</v>
      </c>
      <c r="GB33" s="8">
        <v>873</v>
      </c>
      <c r="GC33" s="8">
        <v>859</v>
      </c>
      <c r="GD33" s="8">
        <v>856</v>
      </c>
      <c r="GE33" s="8">
        <v>848</v>
      </c>
      <c r="GF33" s="8">
        <v>842</v>
      </c>
      <c r="GG33" s="8">
        <v>830</v>
      </c>
      <c r="GH33" s="8">
        <v>842</v>
      </c>
      <c r="GI33" s="8">
        <v>827</v>
      </c>
      <c r="GJ33" s="8">
        <v>787</v>
      </c>
      <c r="GK33" s="8">
        <v>743</v>
      </c>
      <c r="GL33" s="8">
        <v>739</v>
      </c>
      <c r="GM33" s="8">
        <v>739</v>
      </c>
      <c r="GN33" s="8">
        <v>749</v>
      </c>
      <c r="GO33" s="8">
        <v>721</v>
      </c>
      <c r="GP33" s="8">
        <v>698</v>
      </c>
      <c r="GQ33" s="8">
        <v>695</v>
      </c>
      <c r="GR33" s="8">
        <v>680</v>
      </c>
      <c r="GS33" s="8">
        <v>687</v>
      </c>
      <c r="GT33" s="8">
        <v>680</v>
      </c>
      <c r="GU33" s="8">
        <v>689</v>
      </c>
      <c r="GV33" s="8">
        <v>678</v>
      </c>
      <c r="GW33" s="8">
        <v>637</v>
      </c>
      <c r="GX33" s="8">
        <v>644</v>
      </c>
      <c r="GY33" s="8">
        <v>642</v>
      </c>
      <c r="GZ33" s="8">
        <v>635</v>
      </c>
      <c r="HA33" s="8">
        <v>631</v>
      </c>
      <c r="HB33" s="8">
        <v>638</v>
      </c>
      <c r="HC33" s="8">
        <v>656</v>
      </c>
      <c r="HD33" s="8">
        <v>678</v>
      </c>
      <c r="HE33" s="8">
        <v>687</v>
      </c>
      <c r="HF33" s="8">
        <v>701</v>
      </c>
      <c r="HG33" s="8">
        <v>711</v>
      </c>
      <c r="HH33" s="8">
        <v>708</v>
      </c>
      <c r="HI33" s="8">
        <v>711</v>
      </c>
      <c r="HJ33" s="8">
        <v>716</v>
      </c>
      <c r="HK33" s="33">
        <v>724</v>
      </c>
      <c r="HL33" s="33">
        <v>726</v>
      </c>
      <c r="HM33" s="33">
        <v>717</v>
      </c>
      <c r="HN33" s="33">
        <v>718</v>
      </c>
      <c r="HO33" s="33">
        <v>736</v>
      </c>
      <c r="HP33" s="33">
        <v>730</v>
      </c>
      <c r="HQ33" s="33">
        <v>713</v>
      </c>
      <c r="HR33" s="33">
        <v>699</v>
      </c>
      <c r="HS33" s="33">
        <v>701</v>
      </c>
      <c r="HT33" s="33">
        <v>697</v>
      </c>
      <c r="HU33" s="33">
        <v>696</v>
      </c>
      <c r="HV33" s="8">
        <v>704</v>
      </c>
      <c r="HW33" s="8">
        <v>712</v>
      </c>
      <c r="HX33" s="8">
        <v>704</v>
      </c>
      <c r="HY33" s="8">
        <v>701</v>
      </c>
      <c r="HZ33" s="8">
        <v>719</v>
      </c>
      <c r="IA33" s="8">
        <v>743</v>
      </c>
      <c r="IB33" s="8">
        <v>759</v>
      </c>
      <c r="IC33" s="8">
        <v>769</v>
      </c>
      <c r="ID33" s="8">
        <v>764</v>
      </c>
      <c r="IE33" s="8">
        <v>780</v>
      </c>
      <c r="IF33" s="8">
        <v>793</v>
      </c>
      <c r="IG33" s="8">
        <v>788</v>
      </c>
      <c r="IH33" s="8">
        <v>793</v>
      </c>
      <c r="II33" s="8">
        <v>789</v>
      </c>
      <c r="IJ33" s="8">
        <v>789</v>
      </c>
      <c r="IK33" s="8">
        <v>794</v>
      </c>
      <c r="IL33" s="8">
        <v>789</v>
      </c>
      <c r="IM33" s="8">
        <v>803</v>
      </c>
      <c r="IN33" s="8">
        <v>810</v>
      </c>
      <c r="IO33" s="8">
        <v>799</v>
      </c>
      <c r="IP33" s="8">
        <v>803</v>
      </c>
      <c r="IQ33" s="8">
        <v>800</v>
      </c>
      <c r="IR33" s="8">
        <v>805</v>
      </c>
      <c r="IS33" s="8">
        <v>824</v>
      </c>
      <c r="IT33" s="8">
        <v>826</v>
      </c>
      <c r="IU33" s="8">
        <v>829</v>
      </c>
      <c r="IV33" s="8">
        <v>830</v>
      </c>
      <c r="IW33" s="8">
        <v>808</v>
      </c>
      <c r="IX33" s="8">
        <v>800</v>
      </c>
      <c r="IY33" s="8">
        <v>790</v>
      </c>
      <c r="IZ33" s="8">
        <v>792</v>
      </c>
      <c r="JA33" s="8">
        <v>790</v>
      </c>
      <c r="JB33" s="8">
        <v>781</v>
      </c>
      <c r="JC33" s="8">
        <v>791</v>
      </c>
      <c r="JD33" s="8">
        <v>797</v>
      </c>
      <c r="JE33" s="8">
        <v>780</v>
      </c>
      <c r="JF33" s="8"/>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row>
    <row r="34" spans="1:397" x14ac:dyDescent="0.2">
      <c r="A34" s="13"/>
      <c r="B34" s="11"/>
      <c r="C34" s="11"/>
      <c r="D34" s="13"/>
      <c r="E34" s="13"/>
      <c r="F34" s="13"/>
      <c r="G34" s="13"/>
      <c r="H34" s="13"/>
      <c r="I34" s="13"/>
      <c r="J34" s="13"/>
      <c r="K34" s="13"/>
      <c r="L34" s="13"/>
      <c r="M34" s="13"/>
      <c r="N34" s="13"/>
      <c r="O34" s="13"/>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O34" s="4"/>
      <c r="BP34" s="4"/>
      <c r="BQ34" s="4"/>
      <c r="BR34" s="4"/>
      <c r="BS34" s="4"/>
      <c r="BT34" s="4"/>
      <c r="BU34" s="4"/>
      <c r="BV34" s="4"/>
      <c r="BW34" s="4"/>
      <c r="BX34" s="4"/>
      <c r="BY34" s="4"/>
    </row>
    <row r="35" spans="1:397" x14ac:dyDescent="0.2">
      <c r="A35" s="13" t="s">
        <v>0</v>
      </c>
      <c r="B35" s="3"/>
      <c r="C35" s="3"/>
      <c r="D35" s="3"/>
      <c r="E35" s="3"/>
      <c r="F35" s="3"/>
      <c r="G35" s="3"/>
      <c r="H35" s="3"/>
      <c r="I35" s="3"/>
      <c r="J35" s="3"/>
      <c r="K35" s="3"/>
      <c r="L35" s="3"/>
      <c r="M35" s="3"/>
      <c r="N35" s="3"/>
      <c r="O35" s="3"/>
      <c r="BW35" s="4"/>
      <c r="BX35" s="4"/>
    </row>
    <row r="36" spans="1:397" s="27" customFormat="1" ht="135" customHeight="1" x14ac:dyDescent="0.2">
      <c r="A36" s="50" t="s">
        <v>29</v>
      </c>
      <c r="B36" s="50"/>
      <c r="C36" s="50"/>
      <c r="D36" s="50"/>
      <c r="E36" s="50"/>
      <c r="F36" s="50"/>
      <c r="G36" s="50"/>
      <c r="H36" s="50"/>
      <c r="I36" s="50"/>
      <c r="J36" s="50"/>
      <c r="K36" s="26"/>
      <c r="BW36" s="28"/>
      <c r="BX36" s="28"/>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K36" s="41"/>
      <c r="HL36" s="41"/>
      <c r="HM36" s="41"/>
      <c r="HN36" s="41"/>
      <c r="HO36" s="41"/>
      <c r="HP36" s="41"/>
      <c r="HQ36" s="41"/>
      <c r="HR36" s="41"/>
      <c r="HS36" s="41"/>
    </row>
    <row r="37" spans="1:397" s="27" customFormat="1" ht="42" customHeight="1" x14ac:dyDescent="0.2">
      <c r="A37" s="50" t="s">
        <v>30</v>
      </c>
      <c r="B37" s="50"/>
      <c r="C37" s="50"/>
      <c r="D37" s="50"/>
      <c r="E37" s="50"/>
      <c r="F37" s="50"/>
      <c r="G37" s="50"/>
      <c r="H37" s="50"/>
      <c r="I37" s="50"/>
      <c r="J37" s="50"/>
      <c r="K37" s="26"/>
      <c r="BW37" s="28"/>
      <c r="BX37" s="28"/>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c r="GW37" s="37"/>
      <c r="GX37" s="37"/>
      <c r="GY37" s="37"/>
      <c r="GZ37" s="37"/>
      <c r="HA37" s="37"/>
      <c r="HB37" s="37"/>
      <c r="HC37" s="37"/>
      <c r="HD37" s="37"/>
      <c r="HE37" s="37"/>
      <c r="HK37" s="41"/>
      <c r="HL37" s="41"/>
      <c r="HM37" s="41"/>
      <c r="HN37" s="41"/>
      <c r="HO37" s="41"/>
      <c r="HP37" s="41"/>
      <c r="HQ37" s="41"/>
      <c r="HR37" s="41"/>
      <c r="HS37" s="41"/>
    </row>
    <row r="38" spans="1:397" s="27" customFormat="1" ht="29.85" customHeight="1" x14ac:dyDescent="0.2">
      <c r="A38" s="51" t="s">
        <v>10</v>
      </c>
      <c r="B38" s="51"/>
      <c r="C38" s="51"/>
      <c r="D38" s="51"/>
      <c r="E38" s="51"/>
      <c r="F38" s="51"/>
      <c r="G38" s="51"/>
      <c r="H38" s="51"/>
      <c r="I38" s="51"/>
      <c r="J38" s="51"/>
      <c r="BW38" s="28"/>
      <c r="BX38" s="28"/>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K38" s="41"/>
      <c r="HL38" s="41"/>
      <c r="HM38" s="41"/>
      <c r="HN38" s="41"/>
      <c r="HO38" s="41"/>
      <c r="HP38" s="41"/>
      <c r="HQ38" s="41"/>
      <c r="HR38" s="41"/>
      <c r="HS38" s="41"/>
    </row>
    <row r="39" spans="1:397" s="27" customFormat="1" ht="16.350000000000001" customHeight="1" x14ac:dyDescent="0.2">
      <c r="A39" s="52" t="s">
        <v>31</v>
      </c>
      <c r="B39" s="50"/>
      <c r="C39" s="50"/>
      <c r="D39" s="50"/>
      <c r="E39" s="50"/>
      <c r="F39" s="50"/>
      <c r="G39" s="50"/>
      <c r="H39" s="50"/>
      <c r="I39" s="50"/>
      <c r="J39" s="50"/>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K39" s="41"/>
      <c r="HL39" s="41"/>
      <c r="HM39" s="41"/>
      <c r="HN39" s="41"/>
      <c r="HO39" s="41"/>
      <c r="HP39" s="41"/>
      <c r="HQ39" s="41"/>
      <c r="HR39" s="41"/>
      <c r="HS39" s="41"/>
    </row>
    <row r="40" spans="1:397" s="27" customFormat="1" ht="16.350000000000001" customHeight="1" x14ac:dyDescent="0.2">
      <c r="A40" s="50" t="s">
        <v>18</v>
      </c>
      <c r="B40" s="50"/>
      <c r="C40" s="50"/>
      <c r="D40" s="50"/>
      <c r="E40" s="50"/>
      <c r="F40" s="50"/>
      <c r="G40" s="50"/>
      <c r="H40" s="50"/>
      <c r="I40" s="50"/>
      <c r="J40" s="50"/>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K40" s="41"/>
      <c r="HL40" s="41"/>
      <c r="HM40" s="41"/>
      <c r="HN40" s="41"/>
      <c r="HO40" s="41"/>
      <c r="HP40" s="41"/>
      <c r="HQ40" s="41"/>
      <c r="HR40" s="41"/>
      <c r="HS40" s="41"/>
    </row>
    <row r="41" spans="1:397" s="29" customFormat="1" ht="16.350000000000001" customHeight="1" x14ac:dyDescent="0.2">
      <c r="A41" s="50" t="s">
        <v>19</v>
      </c>
      <c r="B41" s="50"/>
      <c r="C41" s="50"/>
      <c r="D41" s="50"/>
      <c r="E41" s="50"/>
      <c r="F41" s="50"/>
      <c r="G41" s="50"/>
      <c r="H41" s="50"/>
      <c r="I41" s="50"/>
      <c r="J41" s="50"/>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K41" s="42"/>
      <c r="HL41" s="42"/>
      <c r="HM41" s="42"/>
      <c r="HN41" s="42"/>
      <c r="HO41" s="42"/>
      <c r="HP41" s="42"/>
      <c r="HQ41" s="42"/>
      <c r="HR41" s="42"/>
      <c r="HS41" s="42"/>
    </row>
    <row r="42" spans="1:397" s="29" customFormat="1" ht="29.85" customHeight="1" x14ac:dyDescent="0.2">
      <c r="A42" s="50" t="s">
        <v>20</v>
      </c>
      <c r="B42" s="50"/>
      <c r="C42" s="50"/>
      <c r="D42" s="50"/>
      <c r="E42" s="50"/>
      <c r="F42" s="50"/>
      <c r="G42" s="50"/>
      <c r="H42" s="50"/>
      <c r="I42" s="50"/>
      <c r="J42" s="50"/>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K42" s="42"/>
      <c r="HL42" s="42"/>
      <c r="HM42" s="42"/>
      <c r="HN42" s="42"/>
      <c r="HO42" s="42"/>
      <c r="HP42" s="42"/>
      <c r="HQ42" s="42"/>
      <c r="HR42" s="42"/>
      <c r="HS42" s="42"/>
    </row>
    <row r="43" spans="1:397" s="29" customFormat="1" ht="29.85" customHeight="1" x14ac:dyDescent="0.2">
      <c r="A43" s="52" t="s">
        <v>32</v>
      </c>
      <c r="B43" s="50"/>
      <c r="C43" s="50"/>
      <c r="D43" s="50"/>
      <c r="E43" s="50"/>
      <c r="F43" s="50"/>
      <c r="G43" s="50"/>
      <c r="H43" s="50"/>
      <c r="I43" s="50"/>
      <c r="J43" s="50"/>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K43" s="42"/>
      <c r="HL43" s="42"/>
      <c r="HM43" s="42"/>
      <c r="HN43" s="42"/>
      <c r="HO43" s="42"/>
      <c r="HP43" s="42"/>
      <c r="HQ43" s="42"/>
      <c r="HR43" s="42"/>
      <c r="HS43" s="42"/>
    </row>
    <row r="44" spans="1:397" s="27" customFormat="1" ht="16.350000000000001" customHeight="1" x14ac:dyDescent="0.2">
      <c r="A44" s="51" t="s">
        <v>17</v>
      </c>
      <c r="B44" s="51"/>
      <c r="C44" s="51"/>
      <c r="D44" s="51"/>
      <c r="E44" s="51"/>
      <c r="F44" s="51"/>
      <c r="G44" s="51"/>
      <c r="H44" s="51"/>
      <c r="I44" s="51"/>
      <c r="J44" s="51"/>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K44" s="41"/>
      <c r="HL44" s="41"/>
      <c r="HM44" s="41"/>
      <c r="HN44" s="41"/>
      <c r="HO44" s="41"/>
      <c r="HP44" s="41"/>
      <c r="HQ44" s="41"/>
      <c r="HR44" s="41"/>
      <c r="HS44" s="41"/>
    </row>
    <row r="45" spans="1:397" ht="28.7" customHeight="1" x14ac:dyDescent="0.2">
      <c r="A45" s="49"/>
      <c r="B45" s="49"/>
      <c r="C45" s="49"/>
      <c r="D45" s="49"/>
      <c r="E45" s="49"/>
      <c r="F45" s="49"/>
      <c r="G45" s="49"/>
      <c r="H45" s="49"/>
      <c r="I45" s="49"/>
      <c r="J45" s="49"/>
    </row>
    <row r="46" spans="1:397" x14ac:dyDescent="0.2">
      <c r="FJ46" s="8"/>
      <c r="FK46" s="8"/>
      <c r="FL46" s="8"/>
      <c r="FM46" s="8"/>
      <c r="FN46" s="8"/>
      <c r="FO46" s="8"/>
    </row>
    <row r="49" spans="2:16" x14ac:dyDescent="0.2">
      <c r="B49" s="8"/>
      <c r="C49" s="8"/>
      <c r="D49" s="8"/>
      <c r="E49" s="8"/>
      <c r="F49" s="8"/>
      <c r="G49" s="8"/>
      <c r="H49" s="8"/>
      <c r="I49" s="8"/>
      <c r="J49" s="8"/>
      <c r="K49" s="8"/>
      <c r="L49" s="8"/>
      <c r="M49" s="8"/>
      <c r="N49" s="8"/>
      <c r="O49" s="8"/>
      <c r="P49" s="8"/>
    </row>
    <row r="51" spans="2:16" x14ac:dyDescent="0.2">
      <c r="B51" s="8"/>
      <c r="C51" s="8"/>
      <c r="D51" s="8"/>
      <c r="E51" s="8"/>
      <c r="F51" s="8"/>
      <c r="G51" s="8"/>
      <c r="H51" s="8"/>
      <c r="I51" s="8"/>
      <c r="J51" s="8"/>
      <c r="K51" s="8"/>
      <c r="L51" s="8"/>
      <c r="M51" s="8"/>
      <c r="N51" s="8"/>
      <c r="O51" s="8"/>
      <c r="P51" s="8"/>
    </row>
    <row r="53" spans="2:16" x14ac:dyDescent="0.2">
      <c r="B53" s="8"/>
      <c r="C53" s="8"/>
      <c r="D53" s="8"/>
      <c r="E53" s="8"/>
      <c r="F53" s="8"/>
      <c r="G53" s="8"/>
      <c r="H53" s="8"/>
      <c r="I53" s="8"/>
      <c r="J53" s="8"/>
      <c r="K53" s="8"/>
      <c r="L53" s="8"/>
      <c r="M53" s="8"/>
      <c r="N53" s="8"/>
      <c r="O53" s="8"/>
      <c r="P53" s="8"/>
    </row>
    <row r="54" spans="2:16" x14ac:dyDescent="0.2">
      <c r="B54" s="8"/>
      <c r="C54" s="8"/>
      <c r="D54" s="8"/>
      <c r="E54" s="8"/>
      <c r="F54" s="8"/>
      <c r="G54" s="8"/>
      <c r="H54" s="8"/>
      <c r="I54" s="8"/>
      <c r="J54" s="8"/>
      <c r="K54" s="8"/>
      <c r="L54" s="8"/>
      <c r="M54" s="8"/>
      <c r="N54" s="8"/>
      <c r="O54" s="8"/>
      <c r="P54" s="8"/>
    </row>
    <row r="56" spans="2:16" x14ac:dyDescent="0.2">
      <c r="B56" s="8"/>
      <c r="C56" s="8"/>
      <c r="D56" s="8"/>
      <c r="E56" s="8"/>
      <c r="F56" s="8"/>
      <c r="G56" s="8"/>
      <c r="H56" s="8"/>
      <c r="I56" s="8"/>
      <c r="J56" s="8"/>
      <c r="K56" s="8"/>
      <c r="L56" s="8"/>
      <c r="M56" s="8"/>
      <c r="N56" s="8"/>
      <c r="O56" s="8"/>
      <c r="P56" s="8"/>
    </row>
    <row r="57" spans="2:16" x14ac:dyDescent="0.2">
      <c r="B57" s="8"/>
      <c r="C57" s="8"/>
      <c r="D57" s="8"/>
      <c r="E57" s="8"/>
      <c r="F57" s="8"/>
      <c r="G57" s="8"/>
      <c r="H57" s="8"/>
      <c r="I57" s="8"/>
      <c r="J57" s="8"/>
      <c r="K57" s="8"/>
      <c r="L57" s="8"/>
      <c r="M57" s="8"/>
      <c r="N57" s="8"/>
      <c r="O57" s="8"/>
      <c r="P57" s="8"/>
    </row>
    <row r="59" spans="2:16" x14ac:dyDescent="0.2">
      <c r="B59" s="8"/>
      <c r="C59" s="8"/>
      <c r="D59" s="8"/>
      <c r="E59" s="8"/>
      <c r="F59" s="8"/>
      <c r="G59" s="8"/>
      <c r="H59" s="8"/>
      <c r="I59" s="8"/>
      <c r="J59" s="8"/>
      <c r="K59" s="8"/>
      <c r="L59" s="8"/>
      <c r="M59" s="8"/>
      <c r="N59" s="8"/>
      <c r="O59" s="8"/>
      <c r="P59" s="8"/>
    </row>
    <row r="61" spans="2:16" x14ac:dyDescent="0.2">
      <c r="B61" s="8"/>
      <c r="C61" s="8"/>
      <c r="D61" s="8"/>
      <c r="E61" s="8"/>
      <c r="F61" s="8"/>
      <c r="G61" s="8"/>
      <c r="H61" s="8"/>
      <c r="I61" s="8"/>
      <c r="J61" s="8"/>
      <c r="K61" s="8"/>
      <c r="L61" s="8"/>
      <c r="M61" s="8"/>
      <c r="N61" s="8"/>
      <c r="O61" s="8"/>
      <c r="P61" s="8"/>
    </row>
    <row r="63" spans="2:16" x14ac:dyDescent="0.2">
      <c r="B63" s="8"/>
      <c r="C63" s="8"/>
      <c r="D63" s="8"/>
      <c r="E63" s="8"/>
      <c r="F63" s="8"/>
      <c r="G63" s="8"/>
      <c r="H63" s="8"/>
      <c r="I63" s="8"/>
      <c r="J63" s="8"/>
      <c r="K63" s="8"/>
      <c r="L63" s="8"/>
      <c r="M63" s="8"/>
      <c r="N63" s="8"/>
      <c r="O63" s="8"/>
      <c r="P63" s="8"/>
    </row>
    <row r="65" spans="2:16" x14ac:dyDescent="0.2">
      <c r="B65" s="8"/>
      <c r="C65" s="8"/>
      <c r="D65" s="8"/>
      <c r="E65" s="8"/>
      <c r="F65" s="8"/>
      <c r="G65" s="8"/>
      <c r="H65" s="8"/>
      <c r="I65" s="8"/>
      <c r="J65" s="8"/>
      <c r="K65" s="8"/>
      <c r="L65" s="8"/>
      <c r="M65" s="8"/>
      <c r="N65" s="8"/>
      <c r="O65" s="8"/>
      <c r="P65" s="8"/>
    </row>
    <row r="67" spans="2:16" x14ac:dyDescent="0.2">
      <c r="B67" s="8"/>
      <c r="C67" s="8"/>
      <c r="D67" s="8"/>
      <c r="E67" s="8"/>
      <c r="F67" s="8"/>
      <c r="G67" s="8"/>
      <c r="H67" s="8"/>
      <c r="I67" s="8"/>
      <c r="J67" s="8"/>
      <c r="K67" s="8"/>
      <c r="L67" s="8"/>
      <c r="M67" s="8"/>
      <c r="N67" s="8"/>
      <c r="O67" s="8"/>
      <c r="P67" s="8"/>
    </row>
  </sheetData>
  <mergeCells count="10">
    <mergeCell ref="A45:J45"/>
    <mergeCell ref="A36:J36"/>
    <mergeCell ref="A38:J38"/>
    <mergeCell ref="A39:J39"/>
    <mergeCell ref="A40:J40"/>
    <mergeCell ref="A44:J44"/>
    <mergeCell ref="A41:J41"/>
    <mergeCell ref="A42:J42"/>
    <mergeCell ref="A43:J43"/>
    <mergeCell ref="A37:J37"/>
  </mergeCells>
  <phoneticPr fontId="3"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Caseload Counter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2012-10-03T16:10:08Z</dcterms:created>
  <dcterms:modified xsi:type="dcterms:W3CDTF">2026-05-11T13:12:32Z</dcterms:modified>
</cp:coreProperties>
</file>